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valua01\Documents\EVALUACION 2018\IAT\"/>
    </mc:Choice>
  </mc:AlternateContent>
  <workbookProtection workbookPassword="9664" lockStructure="1"/>
  <bookViews>
    <workbookView xWindow="0" yWindow="0" windowWidth="25200" windowHeight="11085" tabRatio="849"/>
  </bookViews>
  <sheets>
    <sheet name="Portada" sheetId="33" r:id="rId1"/>
    <sheet name="Índice" sheetId="29" r:id="rId2"/>
    <sheet name="Guía de usuario" sheetId="34" r:id="rId3"/>
    <sheet name="MEVyT" sheetId="16" r:id="rId4"/>
    <sheet name="MEVyT Acreditación" sheetId="38" r:id="rId5"/>
    <sheet name="MEVyT Modulos" sheetId="10" r:id="rId6"/>
    <sheet name="Asesores" sheetId="39" r:id="rId7"/>
    <sheet name="Convenios" sheetId="40" r:id="rId8"/>
    <sheet name="PEC" sheetId="41" r:id="rId9"/>
    <sheet name="Buenas Prácticas" sheetId="35" r:id="rId10"/>
    <sheet name="Observaciones Generales" sheetId="36" r:id="rId11"/>
    <sheet name="Base de datos" sheetId="42" state="hidden" r:id="rId12"/>
  </sheets>
  <externalReferences>
    <externalReference r:id="rId13"/>
    <externalReference r:id="rId14"/>
    <externalReference r:id="rId15"/>
  </externalReferences>
  <definedNames>
    <definedName name="Adhesión" localSheetId="6">#REF!</definedName>
    <definedName name="Adhesión" localSheetId="9">'[1]Base de Datos'!$O$4:$O$5</definedName>
    <definedName name="Adhesión" localSheetId="7">#REF!</definedName>
    <definedName name="Adhesión" localSheetId="4">#REF!</definedName>
    <definedName name="Adhesión" localSheetId="10">'[2]Base de Datos'!$O$4:$O$5</definedName>
    <definedName name="Adhesión" localSheetId="8">#REF!</definedName>
    <definedName name="Adhesión">#REF!</definedName>
    <definedName name="Años" localSheetId="6">#REF!</definedName>
    <definedName name="Años" localSheetId="9">'[1]Base de Datos'!$S$3:$S$52</definedName>
    <definedName name="Años" localSheetId="7">#REF!</definedName>
    <definedName name="Años" localSheetId="4">#REF!</definedName>
    <definedName name="Años" localSheetId="10">'[2]Base de Datos'!$S$3:$S$52</definedName>
    <definedName name="Años" localSheetId="8">#REF!</definedName>
    <definedName name="Años">#REF!</definedName>
    <definedName name="_xlnm.Print_Area" localSheetId="9">'Buenas Prácticas'!$A$1:$P$22</definedName>
    <definedName name="_xlnm.Print_Area" localSheetId="7">Convenios!$A$1:$N$124</definedName>
    <definedName name="_xlnm.Print_Area" localSheetId="2">'Guía de usuario'!$A$1:$K$18</definedName>
    <definedName name="_xlnm.Print_Area" localSheetId="1">Índice!$A$1:$I$52</definedName>
    <definedName name="_xlnm.Print_Area" localSheetId="0">Portada!$A$1:$J$53</definedName>
    <definedName name="Civil" localSheetId="6">#REF!</definedName>
    <definedName name="Civil" localSheetId="7">#REF!</definedName>
    <definedName name="Civil" localSheetId="4">#REF!</definedName>
    <definedName name="Civil" localSheetId="8">#REF!</definedName>
    <definedName name="Civil">#REF!</definedName>
    <definedName name="Civiles" localSheetId="6">#REF!</definedName>
    <definedName name="Civiles" localSheetId="9">'[1]Base de Datos'!$F$21:$F$39</definedName>
    <definedName name="Civiles" localSheetId="7">#REF!</definedName>
    <definedName name="Civiles" localSheetId="4">#REF!</definedName>
    <definedName name="Civiles" localSheetId="10">'[2]Base de Datos'!$F$21:$F$39</definedName>
    <definedName name="Civiles" localSheetId="8">#REF!</definedName>
    <definedName name="Civiles">#REF!</definedName>
    <definedName name="Especial" localSheetId="6">#REF!</definedName>
    <definedName name="Especial" localSheetId="9">'[1]Base de Datos'!$N$4:$N$5</definedName>
    <definedName name="Especial" localSheetId="7">#REF!</definedName>
    <definedName name="Especial" localSheetId="4">#REF!</definedName>
    <definedName name="Especial" localSheetId="10">'[2]Base de Datos'!$N$4:$N$5</definedName>
    <definedName name="Especial" localSheetId="8">#REF!</definedName>
    <definedName name="Especial">#REF!</definedName>
    <definedName name="Estados" localSheetId="6">#REF!</definedName>
    <definedName name="Estados" localSheetId="7">#REF!</definedName>
    <definedName name="Estados" localSheetId="4">#REF!</definedName>
    <definedName name="Estados" localSheetId="8">#REF!</definedName>
    <definedName name="Estados">#REF!</definedName>
    <definedName name="Federales" localSheetId="6">#REF!</definedName>
    <definedName name="Federales" localSheetId="7">#REF!</definedName>
    <definedName name="Federales" localSheetId="4">#REF!</definedName>
    <definedName name="Federales" localSheetId="8">#REF!</definedName>
    <definedName name="Federales">#REF!</definedName>
    <definedName name="Informe" localSheetId="1">Índice!$M$5:$M$8</definedName>
    <definedName name="Privados" localSheetId="6">#REF!</definedName>
    <definedName name="Privados" localSheetId="7">#REF!</definedName>
    <definedName name="Privados" localSheetId="4">#REF!</definedName>
    <definedName name="Privados" localSheetId="8">#REF!</definedName>
    <definedName name="Privados">#REF!</definedName>
    <definedName name="Publico" localSheetId="6">#REF!</definedName>
    <definedName name="Publico" localSheetId="9">'[1]Base de Datos'!$F$2:$F$18</definedName>
    <definedName name="Publico" localSheetId="7">#REF!</definedName>
    <definedName name="Publico" localSheetId="4">#REF!</definedName>
    <definedName name="Publico" localSheetId="10">'[2]Base de Datos'!$F$2:$F$18</definedName>
    <definedName name="Publico" localSheetId="8">#REF!</definedName>
    <definedName name="Publico">#REF!</definedName>
    <definedName name="Timestre" localSheetId="6">#REF!</definedName>
    <definedName name="Timestre" localSheetId="9">'[1]Base de Datos'!$U$4:$U$7</definedName>
    <definedName name="Timestre" localSheetId="7">#REF!</definedName>
    <definedName name="Timestre" localSheetId="4">#REF!</definedName>
    <definedName name="Timestre" localSheetId="10">'[2]Base de Datos'!$U$4:$U$7</definedName>
    <definedName name="Timestre" localSheetId="8">#REF!</definedName>
    <definedName name="Timestre">#REF!</definedName>
  </definedNames>
  <calcPr calcId="152511"/>
</workbook>
</file>

<file path=xl/calcChain.xml><?xml version="1.0" encoding="utf-8"?>
<calcChain xmlns="http://schemas.openxmlformats.org/spreadsheetml/2006/main">
  <c r="G87" i="10" l="1"/>
  <c r="F87" i="10"/>
  <c r="E87" i="10"/>
  <c r="D87" i="10"/>
  <c r="C24" i="16" l="1"/>
  <c r="C13" i="16"/>
  <c r="C12" i="16"/>
  <c r="C11" i="16"/>
  <c r="E20" i="10" l="1"/>
  <c r="E19" i="10"/>
  <c r="E18" i="10"/>
  <c r="E17" i="10"/>
  <c r="E16" i="10"/>
  <c r="E15" i="10"/>
  <c r="E14" i="10"/>
  <c r="E13" i="10"/>
  <c r="E12" i="10"/>
  <c r="E11" i="10"/>
  <c r="E10" i="10"/>
  <c r="E9" i="10"/>
  <c r="E8" i="10"/>
  <c r="E7" i="10"/>
  <c r="D20" i="10"/>
  <c r="D19" i="10"/>
  <c r="D18" i="10"/>
  <c r="D17" i="10"/>
  <c r="D16" i="10"/>
  <c r="D15" i="10"/>
  <c r="D14" i="10"/>
  <c r="D13" i="10"/>
  <c r="D12" i="10"/>
  <c r="D11" i="10"/>
  <c r="D10" i="10"/>
  <c r="D9" i="10"/>
  <c r="D8" i="10"/>
  <c r="D7" i="10"/>
  <c r="I11" i="41" l="1"/>
  <c r="J11" i="41"/>
  <c r="D11" i="16" l="1"/>
  <c r="A1" i="36" l="1"/>
  <c r="A1" i="35"/>
  <c r="A1" i="41"/>
  <c r="A1" i="40"/>
  <c r="A1" i="39"/>
  <c r="A1" i="10"/>
  <c r="A1" i="38"/>
  <c r="A1" i="16"/>
  <c r="J26" i="16" l="1"/>
  <c r="J27" i="16"/>
  <c r="G26" i="16"/>
  <c r="G27" i="16"/>
  <c r="G28" i="16"/>
  <c r="G25" i="16"/>
  <c r="H30" i="41" l="1"/>
  <c r="D30" i="41"/>
  <c r="B30" i="41"/>
  <c r="G29" i="41"/>
  <c r="F29" i="41"/>
  <c r="G28" i="41"/>
  <c r="F28" i="41"/>
  <c r="I24" i="41"/>
  <c r="H24" i="41"/>
  <c r="E24" i="41"/>
  <c r="D24" i="41"/>
  <c r="C24" i="41"/>
  <c r="B24" i="41"/>
  <c r="J23" i="41"/>
  <c r="K23" i="41" s="1"/>
  <c r="F23" i="41"/>
  <c r="G23" i="41" s="1"/>
  <c r="J22" i="41"/>
  <c r="K22" i="41" s="1"/>
  <c r="F22" i="41"/>
  <c r="G22" i="41" s="1"/>
  <c r="I17" i="41"/>
  <c r="H17" i="41"/>
  <c r="E17" i="41"/>
  <c r="D17" i="41"/>
  <c r="C17" i="41"/>
  <c r="B17" i="41"/>
  <c r="J16" i="41"/>
  <c r="K16" i="41" s="1"/>
  <c r="F16" i="41"/>
  <c r="G16" i="41" s="1"/>
  <c r="J15" i="41"/>
  <c r="K15" i="41" s="1"/>
  <c r="F15" i="41"/>
  <c r="G15" i="41" s="1"/>
  <c r="G11" i="41"/>
  <c r="F11" i="41"/>
  <c r="C11" i="41"/>
  <c r="B11" i="41"/>
  <c r="K10" i="41"/>
  <c r="H10" i="41"/>
  <c r="D10" i="41"/>
  <c r="K9" i="41"/>
  <c r="H9" i="41"/>
  <c r="E9" i="41"/>
  <c r="E10" i="41" s="1"/>
  <c r="D9" i="41"/>
  <c r="N114" i="40"/>
  <c r="M114" i="40"/>
  <c r="L114" i="40"/>
  <c r="K114" i="40"/>
  <c r="J114" i="40"/>
  <c r="I114" i="40"/>
  <c r="H114" i="40"/>
  <c r="G114" i="40"/>
  <c r="N77" i="40"/>
  <c r="M77" i="40"/>
  <c r="L77" i="40"/>
  <c r="K77" i="40"/>
  <c r="J77" i="40"/>
  <c r="I77" i="40"/>
  <c r="H77" i="40"/>
  <c r="G77" i="40"/>
  <c r="N39" i="40"/>
  <c r="M39" i="40"/>
  <c r="L39" i="40"/>
  <c r="K39" i="40"/>
  <c r="J39" i="40"/>
  <c r="I39" i="40"/>
  <c r="H39" i="40"/>
  <c r="G39" i="40"/>
  <c r="D10" i="39"/>
  <c r="C10" i="39"/>
  <c r="E9" i="39"/>
  <c r="E8" i="39"/>
  <c r="F30" i="41" l="1"/>
  <c r="G24" i="41"/>
  <c r="F24" i="41"/>
  <c r="J24" i="41"/>
  <c r="K24" i="41" s="1"/>
  <c r="J17" i="41"/>
  <c r="K17" i="41" s="1"/>
  <c r="G17" i="41"/>
  <c r="F17" i="41"/>
  <c r="K11" i="41"/>
  <c r="H11" i="41"/>
  <c r="D11" i="41"/>
  <c r="E10" i="39"/>
  <c r="E38" i="38"/>
  <c r="B36" i="38"/>
  <c r="C19" i="38"/>
  <c r="B19" i="38"/>
  <c r="D18" i="38"/>
  <c r="D17" i="38"/>
  <c r="D16" i="38"/>
  <c r="C12" i="38"/>
  <c r="B12" i="38"/>
  <c r="D12" i="38" l="1"/>
  <c r="D19" i="38"/>
  <c r="J13" i="16"/>
  <c r="C14" i="16"/>
  <c r="I29" i="16" l="1"/>
  <c r="H29" i="16"/>
  <c r="F29" i="16"/>
  <c r="E29" i="16"/>
  <c r="C29" i="16"/>
  <c r="B29" i="16"/>
  <c r="J29" i="16" l="1"/>
  <c r="J28" i="16"/>
  <c r="J25" i="16"/>
  <c r="J24" i="16"/>
  <c r="G24" i="16"/>
  <c r="D28" i="16"/>
  <c r="D25" i="16"/>
  <c r="D24" i="16"/>
  <c r="G29" i="16" l="1"/>
  <c r="D29" i="16"/>
  <c r="I14" i="16"/>
  <c r="H14" i="16"/>
  <c r="J12" i="16"/>
  <c r="J11" i="16"/>
  <c r="J10" i="16"/>
  <c r="F14" i="16"/>
  <c r="E14" i="16"/>
  <c r="G13" i="16"/>
  <c r="G12" i="16"/>
  <c r="G11" i="16"/>
  <c r="G10" i="16"/>
  <c r="J14" i="16" l="1"/>
  <c r="G14" i="16"/>
  <c r="D10" i="16" l="1"/>
  <c r="D12" i="16"/>
  <c r="D13" i="16"/>
  <c r="B14" i="16"/>
  <c r="D14" i="16" l="1"/>
  <c r="K6" i="29"/>
  <c r="J5" i="29"/>
  <c r="J4" i="29"/>
  <c r="D36" i="10" l="1"/>
  <c r="G7" i="10"/>
  <c r="G8" i="10"/>
  <c r="G9" i="10"/>
  <c r="E36" i="10"/>
  <c r="F36"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l="1"/>
</calcChain>
</file>

<file path=xl/sharedStrings.xml><?xml version="1.0" encoding="utf-8"?>
<sst xmlns="http://schemas.openxmlformats.org/spreadsheetml/2006/main" count="956" uniqueCount="680">
  <si>
    <t>Nivel Educativo</t>
  </si>
  <si>
    <t>Beneficiarios Incorporados</t>
  </si>
  <si>
    <t>1er T</t>
  </si>
  <si>
    <t>Meta</t>
  </si>
  <si>
    <t>Logro</t>
  </si>
  <si>
    <t>%
Avance</t>
  </si>
  <si>
    <t xml:space="preserve">a </t>
  </si>
  <si>
    <t>b</t>
  </si>
  <si>
    <t>b/a</t>
  </si>
  <si>
    <t>Alfabetización</t>
  </si>
  <si>
    <t>Inicial</t>
  </si>
  <si>
    <t>Intermedio</t>
  </si>
  <si>
    <t>Avanzado</t>
  </si>
  <si>
    <t>Total</t>
  </si>
  <si>
    <t>Datos de Identifcación</t>
  </si>
  <si>
    <t>Nombre de la buena práctica</t>
  </si>
  <si>
    <t>Objetivo</t>
  </si>
  <si>
    <t>Resumén</t>
  </si>
  <si>
    <t>Datos de Contacto</t>
  </si>
  <si>
    <t>Cargo</t>
  </si>
  <si>
    <t>Fecha de incio:</t>
  </si>
  <si>
    <t>Fecha de término</t>
  </si>
  <si>
    <t>Estatus</t>
  </si>
  <si>
    <t>Fases y/o Etapas contempladas.</t>
  </si>
  <si>
    <t>Nombre</t>
  </si>
  <si>
    <t>Correo</t>
  </si>
  <si>
    <t>Proyecto</t>
  </si>
  <si>
    <t>Avance %</t>
  </si>
  <si>
    <t>A</t>
  </si>
  <si>
    <t>B</t>
  </si>
  <si>
    <t>B / A</t>
  </si>
  <si>
    <t>Persona Institucional formada</t>
  </si>
  <si>
    <t>Persona Solidaria formada</t>
  </si>
  <si>
    <t>TOTAL</t>
  </si>
  <si>
    <t>N°</t>
  </si>
  <si>
    <t>Problemática</t>
  </si>
  <si>
    <t>Solución</t>
  </si>
  <si>
    <t>Herramienta</t>
  </si>
  <si>
    <t>Contribuye</t>
  </si>
  <si>
    <t>No contribuye</t>
  </si>
  <si>
    <t>Registro Automatizado de Formación (RAF)</t>
  </si>
  <si>
    <t xml:space="preserve">Formato de seguimiento y realimentación de la formación.  </t>
  </si>
  <si>
    <t>Modelo de Evaluación Institucional (MEI)</t>
  </si>
  <si>
    <t>MEVyT MODULOS</t>
  </si>
  <si>
    <t>N° de Coordinación de Zona</t>
  </si>
  <si>
    <t>Nombre de la Coordinación de Zona</t>
  </si>
  <si>
    <t>Educandos Activos  (a)</t>
  </si>
  <si>
    <t>Educandos Libres  (b)</t>
  </si>
  <si>
    <t>Educandos con Módulo vinculado (C )</t>
  </si>
  <si>
    <t>Porcentaje de EA con módulo vinculado   c/(a-b)</t>
  </si>
  <si>
    <t xml:space="preserve">¿Qué acciones se implementaron cuando en alguna coordinación de zona se observó la existencia de adultos activos sin módulo vinculado en el periodo? </t>
  </si>
  <si>
    <t>Clave</t>
  </si>
  <si>
    <t>Nombre de Módulo</t>
  </si>
  <si>
    <t>Describe si fuera el caso ¿Cuáles son los principales problemas respecto al material educativo en el periodo?</t>
  </si>
  <si>
    <t>M.42</t>
  </si>
  <si>
    <t>La Palabra, Adulto</t>
  </si>
  <si>
    <t>M.01</t>
  </si>
  <si>
    <t>Para empezar</t>
  </si>
  <si>
    <t>M.03</t>
  </si>
  <si>
    <t>Matemáticas para empezar</t>
  </si>
  <si>
    <t>P.1</t>
  </si>
  <si>
    <t>Paquete 1 del Alfabetizador, La Palabra</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</si>
  <si>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</si>
  <si>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</si>
  <si>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</si>
  <si>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</si>
  <si>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</si>
  <si>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</si>
  <si>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</si>
  <si>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</si>
  <si>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</si>
  <si>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</si>
  <si>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</si>
  <si>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</si>
  <si>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</si>
  <si>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</si>
  <si>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</si>
  <si>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</si>
  <si>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</si>
  <si>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</si>
  <si>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</si>
  <si>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</si>
  <si>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</si>
  <si>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</si>
  <si>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</si>
  <si>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</si>
  <si>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</si>
  <si>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</si>
  <si>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</si>
  <si>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</si>
  <si>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</si>
  <si>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</si>
  <si>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</si>
  <si>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</si>
  <si>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</si>
  <si>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</si>
  <si>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</si>
  <si>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</si>
  <si>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</si>
  <si>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</si>
  <si>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</si>
  <si>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</si>
  <si>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</si>
  <si>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</si>
  <si>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</si>
  <si>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</si>
  <si>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</si>
  <si>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</si>
  <si>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</si>
  <si>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</si>
  <si>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</si>
  <si>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</si>
  <si>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</si>
  <si>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</si>
  <si>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</si>
  <si>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</si>
  <si>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</si>
  <si>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</si>
  <si>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</si>
  <si>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</si>
  <si>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</si>
  <si>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</si>
  <si>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</si>
  <si>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</si>
  <si>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</si>
  <si>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</si>
  <si>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</si>
  <si>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</si>
  <si>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</si>
  <si>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Para crecer de los 0 a los 18 meses. Educamos desde el principio</t>
  </si>
  <si>
    <t>M.52</t>
  </si>
  <si>
    <t>Para ganarle a la competencia</t>
  </si>
  <si>
    <t>M.56</t>
  </si>
  <si>
    <t>Las riquezas de nuestra tierra</t>
  </si>
  <si>
    <t>M.53</t>
  </si>
  <si>
    <t>Crédito para mi negocio</t>
  </si>
  <si>
    <t>M.60</t>
  </si>
  <si>
    <t>Organizo mi bolsillo y las finanzas</t>
  </si>
  <si>
    <t>M.45</t>
  </si>
  <si>
    <t>Cuando enfrentamos un delito… la justicia a nuestro alcance</t>
  </si>
  <si>
    <t>M.47</t>
  </si>
  <si>
    <t>Para enseñar a ser. Educamos desde el principio</t>
  </si>
  <si>
    <t>M.68</t>
  </si>
  <si>
    <t>Aprendamos del Conflicto</t>
  </si>
  <si>
    <t>M.61</t>
  </si>
  <si>
    <t>Introducción al Uso de la Computadora</t>
  </si>
  <si>
    <t>PEC</t>
  </si>
  <si>
    <t>Incorporación</t>
  </si>
  <si>
    <t>Género</t>
  </si>
  <si>
    <t>Edad</t>
  </si>
  <si>
    <t>Avance</t>
  </si>
  <si>
    <t>Hombres</t>
  </si>
  <si>
    <t>Mujeres</t>
  </si>
  <si>
    <t>65+</t>
  </si>
  <si>
    <t>65-</t>
  </si>
  <si>
    <t>Primaria</t>
  </si>
  <si>
    <t>Secundaria</t>
  </si>
  <si>
    <t xml:space="preserve"> Exámenes Presentados</t>
  </si>
  <si>
    <t>Hombres Exámenes en Impresos</t>
  </si>
  <si>
    <t>Mujeres Exámenes en Impresos</t>
  </si>
  <si>
    <t>Hombres Exámenes en Linea</t>
  </si>
  <si>
    <t>Mujeres Exámenes en Linea</t>
  </si>
  <si>
    <t xml:space="preserve"> Exámenes Acreditados</t>
  </si>
  <si>
    <t>UCNs</t>
  </si>
  <si>
    <t xml:space="preserve">Hombres </t>
  </si>
  <si>
    <t>Impresos</t>
  </si>
  <si>
    <t>En linea</t>
  </si>
  <si>
    <t>Certificados</t>
  </si>
  <si>
    <t>Certificaciones</t>
  </si>
  <si>
    <t>Beneficiarios Atendidos</t>
  </si>
  <si>
    <t>Beneficiarios UCN</t>
  </si>
  <si>
    <t>Si</t>
  </si>
  <si>
    <t>No</t>
  </si>
  <si>
    <t>BUENAS PRÁCTICAS</t>
  </si>
  <si>
    <t xml:space="preserve">MEVyT </t>
  </si>
  <si>
    <t>Alfa</t>
  </si>
  <si>
    <t>Modelo Indígena Bilingüe</t>
  </si>
  <si>
    <t>MEVyT 10-14</t>
  </si>
  <si>
    <t>Beneficiarios  UCN</t>
  </si>
  <si>
    <t>Atención a Grupos Prioritarios</t>
  </si>
  <si>
    <t>MEVyT ATENCIÓN A GRUPOS PRIORITARIOS</t>
  </si>
  <si>
    <t xml:space="preserve">Beneficiarios Atendidos </t>
  </si>
  <si>
    <t>Avanzado (UCN)</t>
  </si>
  <si>
    <t xml:space="preserve">Intermedio (UCN) </t>
  </si>
  <si>
    <t>Inicial (UCE)</t>
  </si>
  <si>
    <t>Alfa (UCE)</t>
  </si>
  <si>
    <t xml:space="preserve">Alfa </t>
  </si>
  <si>
    <t>Convenio Adhesión</t>
  </si>
  <si>
    <t>Convenio Específico</t>
  </si>
  <si>
    <t>Sector</t>
  </si>
  <si>
    <t>Tiempo que lleva colaborando (años cumplidos)</t>
  </si>
  <si>
    <t>Instituciones Públicas</t>
  </si>
  <si>
    <t>No.</t>
  </si>
  <si>
    <t>UCE+UCN</t>
  </si>
  <si>
    <t>Cantidad de Población Atendida</t>
  </si>
  <si>
    <t>Instituciones Privadas</t>
  </si>
  <si>
    <t>Sociedad Civil</t>
  </si>
  <si>
    <t>MEVyT Acreditación</t>
  </si>
  <si>
    <t>Exámenes presentados en papel</t>
  </si>
  <si>
    <t>Exámenes acreditados en papel</t>
  </si>
  <si>
    <t>Exámenes Acreditados en papel</t>
  </si>
  <si>
    <t>Exámenes presentados en línea</t>
  </si>
  <si>
    <t>Exámenes acreditados en línea</t>
  </si>
  <si>
    <t>Exámenes Acreditados en línea</t>
  </si>
  <si>
    <t>Exámenes presentados en Línea</t>
  </si>
  <si>
    <t>Exámenes Acreditados en Línea</t>
  </si>
  <si>
    <t>Mes</t>
  </si>
  <si>
    <t xml:space="preserve">Cantidad de Exámenes impresos </t>
  </si>
  <si>
    <t>Enero</t>
  </si>
  <si>
    <t>Teleimpresión de exámenes en el periodo</t>
  </si>
  <si>
    <t>Febrero</t>
  </si>
  <si>
    <t>Marzo</t>
  </si>
  <si>
    <t>Abril</t>
  </si>
  <si>
    <t>Mayo</t>
  </si>
  <si>
    <t>Junio</t>
  </si>
  <si>
    <t>Julio</t>
  </si>
  <si>
    <t>Agosto</t>
  </si>
  <si>
    <t>Septiembre</t>
  </si>
  <si>
    <t>Octubre</t>
  </si>
  <si>
    <t>Noviembre</t>
  </si>
  <si>
    <t>Diciembre</t>
  </si>
  <si>
    <t>ESTADOS</t>
  </si>
  <si>
    <t>9999 No especificado de sector de actividad</t>
  </si>
  <si>
    <t>9320 Organismos internacionales y extraterritoriales</t>
  </si>
  <si>
    <t>9319 Descripciones de administración pública que no especifican el nivel de gobierno</t>
  </si>
  <si>
    <t>9314 Administración Pública Municipal</t>
  </si>
  <si>
    <t>9313 Administración Pública Estatal</t>
  </si>
  <si>
    <t>9312 Administración Pública Federal</t>
  </si>
  <si>
    <t>9311 Órganos legislativos</t>
  </si>
  <si>
    <t>8140 Hogares con empleados domésticos</t>
  </si>
  <si>
    <t>8130 Asociaciones y organizaciones</t>
  </si>
  <si>
    <t>8125 Servicios de administración de cementerios</t>
  </si>
  <si>
    <t>8124 Servicios de revelado e impresión de fotografías</t>
  </si>
  <si>
    <t>8123 Servicios de cuidado y de lavado de automóviles por trabajadores ambulantes</t>
  </si>
  <si>
    <t>8122 Estacionamientos y pensiones para vehículos automotores</t>
  </si>
  <si>
    <t>8121 Servicios personales</t>
  </si>
  <si>
    <t>8119 Descripciones insuficientemente especificadas de servicios de reparación y mantenimiento</t>
  </si>
  <si>
    <t>8112 Servicios de reparación y mantenimiento de equipo, maquinaria, artículos para el hogar y personales</t>
  </si>
  <si>
    <t>8111 Servicios de reparación y mantenimiento de automóviles y camiones</t>
  </si>
  <si>
    <t>7223 Centros nocturnos</t>
  </si>
  <si>
    <t>7222 Servicios de preparación de alimentos y bebidas por trabajadores en unidades ambulantes</t>
  </si>
  <si>
    <t>7221 Servicios de preparación de alimentos y bebidas</t>
  </si>
  <si>
    <t>7210 Servicios de alojamiento temporal</t>
  </si>
  <si>
    <t>7133 Venta ambulante de billetes de lotería nacional</t>
  </si>
  <si>
    <t>7132 Venta de billetes de lotería nacional</t>
  </si>
  <si>
    <t>7131 Parques con instalaciones recreativas y casas de juegos electrónicos</t>
  </si>
  <si>
    <t>7120 Museos, sitios históricos, zoológicos y similares</t>
  </si>
  <si>
    <t>7115 Trabajadores ambulantes en espectáculos</t>
  </si>
  <si>
    <t>7114 Artistas, escritores y técnicos independientes</t>
  </si>
  <si>
    <t>7113 Promotores, agentes y representantes de espectáculos artísticos, deportivos y similares</t>
  </si>
  <si>
    <t>7112 Deportistas y equipos deportivos profesionales y semiprofesionales</t>
  </si>
  <si>
    <t>7111 Compañías y grupos de espectáculos artísticos</t>
  </si>
  <si>
    <t>6299 Descripciones insuficientemente especificadas de subsector de actividad del sector</t>
  </si>
  <si>
    <t>6259 Guarderías no especificados de sector privado o público</t>
  </si>
  <si>
    <t>6252 Guarderías pertenecientes al sector público</t>
  </si>
  <si>
    <t>6251 Guarderías pertenecientes al sector privado</t>
  </si>
  <si>
    <t>6249 Otros servicios de asistencia social no especificados de sector privado o público</t>
  </si>
  <si>
    <t>6242 Otros servicios de asistencia social pertenecientes al sector público</t>
  </si>
  <si>
    <t>6241 Otros servicios de asistencia social pertenecientes al sector privado</t>
  </si>
  <si>
    <t>6239 Residencias de asistencia social y para el cuidado de la salud no especificadas de sector privado o público</t>
  </si>
  <si>
    <t>6232 Residencias de asistencia social y para el cuidado de la salud pertenecientes al sector público</t>
  </si>
  <si>
    <t>6231 Residencias de asistencia social y para el cuidado de la salud pertenecientes al sector privado</t>
  </si>
  <si>
    <t>6229 Hospitales no especificados de sector privado o público</t>
  </si>
  <si>
    <t>6222 Hospitales pertenecientes al sector público</t>
  </si>
  <si>
    <t>6221 Hospitales pertenecientes al sector privado</t>
  </si>
  <si>
    <t>6219 Servicios médicos de consulta externa y servicios relacionados no especificados de sector privado o público</t>
  </si>
  <si>
    <t>6212 Servicios médicos de consulta externa y servicios relacionados pertenecientes al sector público</t>
  </si>
  <si>
    <t>6211 Servicios médicos de consulta externa y servicios relacionados pertenecientes al sector privado</t>
  </si>
  <si>
    <t>6199 Descripciones insuficientemente especificadas de subsector de actividad del sector</t>
  </si>
  <si>
    <t>6150 Servicios de apoyo a la educación</t>
  </si>
  <si>
    <t>6149 Otros servicios educativos no especificados de sector privado o público</t>
  </si>
  <si>
    <t>6142 Otros servicios educativos pertenecientes al sector público</t>
  </si>
  <si>
    <t>6141 Otros servicios educativos pertenecientes al sector privado</t>
  </si>
  <si>
    <t>6139 Escuelas de educación superior no especificadas de sector privado o público</t>
  </si>
  <si>
    <t>6132 Escuelas de educación superior pertenecientes al sector público</t>
  </si>
  <si>
    <t>6131 Escuelas de educación superior pertenecientes al sector privado</t>
  </si>
  <si>
    <t>6129 Escuelas de educación postbachillerato no universitaria no especificadas de sector privado o público</t>
  </si>
  <si>
    <t>6122 Escuelas de educación postbachillerato no universitaria perteneciente al sector público</t>
  </si>
  <si>
    <t>6121 Escuelas de educación postbachillerato no universitaria perteneciente al sector privado</t>
  </si>
  <si>
    <t>6119 Escuela de educación básica, media y especial no especificadas de sector privado o público</t>
  </si>
  <si>
    <t>6112 Escuela de educación básica, media y especial pertenecientes al sector público</t>
  </si>
  <si>
    <t>6111 Escuela de educación básica, media y especial pertenecientes al sector privado</t>
  </si>
  <si>
    <t>5620 Manejo de desechos y servicios de remediación</t>
  </si>
  <si>
    <t>5616 Servicios combinados de apoyo a instalaciones</t>
  </si>
  <si>
    <t>5615 Agencias de viajes y servicios de reservaciones</t>
  </si>
  <si>
    <t>5614 Servicios de investigación, protección y seguridad</t>
  </si>
  <si>
    <t>5613 Servicios de limpieza y de instalación y mantenimiento de áreas verdes</t>
  </si>
  <si>
    <t>5612 Limpieza interior de aviones, barcos y trenes</t>
  </si>
  <si>
    <t>5611 Servicios de apoyo a los negocios, de empleo, apoyo secretarial y otros servicios de apoyo a los negocios</t>
  </si>
  <si>
    <t>5510 Corporativos</t>
  </si>
  <si>
    <t>5414 Servicios de fotografía</t>
  </si>
  <si>
    <t>5413 Servicios veterinarios</t>
  </si>
  <si>
    <t>5412 Servicios de investigación científica y desarrollo</t>
  </si>
  <si>
    <t>5411 Servicios profesionales, científicos y técnicos</t>
  </si>
  <si>
    <t>5399 Descripciones insuficientemente especificadas de subsector de actividad del sector</t>
  </si>
  <si>
    <t>5330 Servicios de alquiler de marcas registradas, patentes y franquicias</t>
  </si>
  <si>
    <t>5322 Servicios de alquiler y centros de alquiler de bienes muebles, excepto equipo de transporte terrestre</t>
  </si>
  <si>
    <t>5321 Servicios de alquiler de automóviles, camiones y otros transportes terrestres</t>
  </si>
  <si>
    <t>5310 Servicios inmobiliarios</t>
  </si>
  <si>
    <t>5299 Descripciones insuficientemente especificadas de subsector de actividad del sector</t>
  </si>
  <si>
    <t>5240 Compañías de fianzas, seguros y pensiones</t>
  </si>
  <si>
    <t>5230 Actividades bursátiles, cambiarias y de inversión financiera</t>
  </si>
  <si>
    <t>5229 Descripciones insuficientemente especificadas de servicios financieros no bursátiles</t>
  </si>
  <si>
    <t>5223 Banca de desarrollo, y administración de fondos y fideicomisos del sector público</t>
  </si>
  <si>
    <t>5222 Otras instituciones de intermediación crediticia y financiera no bursátil del sector privado</t>
  </si>
  <si>
    <t>5221 Banca múltiple, y administración de fondos y fideicomisos del sector privado</t>
  </si>
  <si>
    <t>5210 Banca central (Banco de México)</t>
  </si>
  <si>
    <t>5199 Descripciones insuficientemente especificadas de subsector de actividad del sector</t>
  </si>
  <si>
    <t>5190 Otros servicios de información</t>
  </si>
  <si>
    <t>5180 Procesamiento electrónico de información, hospedaje y otros servicios relacionados</t>
  </si>
  <si>
    <t>5170 Otras telecomunicaciones</t>
  </si>
  <si>
    <t>5150 Radio y televisión</t>
  </si>
  <si>
    <t>5120 Industria fílmica y del video, e industria del sonido</t>
  </si>
  <si>
    <t>48-49 Transportes, correos y almacenamiento</t>
  </si>
  <si>
    <t>4930 Servicios de almacenamiento</t>
  </si>
  <si>
    <t>4920 Servicios de mensajería y paquetería</t>
  </si>
  <si>
    <t>4910 Servicios postales</t>
  </si>
  <si>
    <t>4899 Descripciones insuficientemente especificadas de subsector de actividad del sector</t>
  </si>
  <si>
    <t>4882 Servicios de reparación y limpieza exterior de aviones, barcos y trenes</t>
  </si>
  <si>
    <t>4881 Servicios relacionados con el transporte</t>
  </si>
  <si>
    <t>4870 Transporte turístico</t>
  </si>
  <si>
    <t>4860 Transporte por ductos</t>
  </si>
  <si>
    <t>4850 Transporte terrestre de pasajeros, excepto por ferrocarril</t>
  </si>
  <si>
    <t>4840 Autotransporte de carga</t>
  </si>
  <si>
    <t>4830 Transporte por agua</t>
  </si>
  <si>
    <t>4820 Transporte por ferrocarril</t>
  </si>
  <si>
    <t>4810 Transporte aéreo</t>
  </si>
  <si>
    <t>4699 Descripciones insuficientemente especificadas de subsector de actividad del sector</t>
  </si>
  <si>
    <t>4690 Comercio al por menor exclusivamente a través de Internet, y catálogos impresos, televisión y similares</t>
  </si>
  <si>
    <t>4682 Comercio ambulante de partes y refacciones para automóviles, camionetas y combustibles</t>
  </si>
  <si>
    <t>4681 Comercio al por menor de vehículos de motor, refacciones, combustibles y lubricantes</t>
  </si>
  <si>
    <t>4672 Comercio ambulante de artículos de ferretería, tlapalería</t>
  </si>
  <si>
    <t>4671 Comercio al por menor de artículos de ferretería, tlapalería y vidrios</t>
  </si>
  <si>
    <t>4662 Comercio ambulante de muebles, artículos para el hogar y de artículos usados.</t>
  </si>
  <si>
    <t>4661 Comercio al por menor de enseres domésticos, computadoras, artículos para la decoración de interiores y de artículos usados</t>
  </si>
  <si>
    <t>4652 Comercio ambulante de artículos de papelería, para el esparcimiento y otros artículos de uso personal</t>
  </si>
  <si>
    <t>4651 Comercio al por menor de artículos de papelería, para el esparcimiento y otros artículos de uso personal</t>
  </si>
  <si>
    <t>4642 Comercio ambulante de artículos para el cuidado de la salud</t>
  </si>
  <si>
    <t>4641 Comercio al por menor de artículos para el cuidado de la salud</t>
  </si>
  <si>
    <t>4632 Comercio ambulante de productos textiles, bisutería, accesorios de vestir y calzado</t>
  </si>
  <si>
    <t>4631 Comercio al por menor de productos textiles, bisutería, accesorios de vestir y calzado</t>
  </si>
  <si>
    <t>4620 Comercio al por menor en tiendas de autoservicio y departamentales</t>
  </si>
  <si>
    <t>4612 Comercio ambulante de abarrotes, alimentos, bebidas, hielo y tabaco</t>
  </si>
  <si>
    <t>4611 Comercio al por menor de abarrotes, alimentos, bebidas, hielo y tabaco</t>
  </si>
  <si>
    <t>4399 Descripciones insuficientemente especificadas de subsector de actividad del sector</t>
  </si>
  <si>
    <t>4370 Intermediación de comercio al por mayor</t>
  </si>
  <si>
    <t>4360 Comercio al por mayor de camiones y de partes y refacciones nuevas para automóviles, camionetas y camiones</t>
  </si>
  <si>
    <t>4350 Comercio al por mayor de maquinaria, equipo y mobiliario para actividades agropecuarias, industriales, de servicios y comerciales, y de otra maquinaria y equipo de uso en general</t>
  </si>
  <si>
    <t>4340 Comercio al por mayor de materias primas agropecuarias y forestales, para la industria, y materiales de desecho</t>
  </si>
  <si>
    <t>4330 Comercio al por mayor de productos farmacéuticos, de perfumería, artículos para el esparcimiento, electrodomésticos menores y aparatos de linea blanca</t>
  </si>
  <si>
    <t>4320 Comercio al por mayor de productos textiles y calzado</t>
  </si>
  <si>
    <t>4310 Comercio al por mayor de abarrotes, alimentos, bebidas, hielo y tabaco</t>
  </si>
  <si>
    <t>3399 Descripciones insuficientemente especificadas de subsector de actividad del sector</t>
  </si>
  <si>
    <t>3380 Otras industrias manufactureras</t>
  </si>
  <si>
    <t>3370 Fabricación de muebles, colchones y persianas</t>
  </si>
  <si>
    <t>3360 Fabricación de equipo de transporte y partes para vehículos automotores</t>
  </si>
  <si>
    <t>3350 Fabricación de accesorios, aparatos eléctricos y equipo de generación de energía eléctrica</t>
  </si>
  <si>
    <t>3340 Fabricación de equipo de computación, comunicación, medición y de otros equipos, componentes y accesorios electronicos</t>
  </si>
  <si>
    <t>3330 Fabricación de maquinaria y equipo</t>
  </si>
  <si>
    <t>3320 Fabricación de productos metálicos</t>
  </si>
  <si>
    <t>3310 Industrias metálicas básicas</t>
  </si>
  <si>
    <t>3270 Fabricación de productos a base de minerales no metálicos</t>
  </si>
  <si>
    <t>3260 Industria del plástico y del hule</t>
  </si>
  <si>
    <t>3250 Industria química</t>
  </si>
  <si>
    <t>3240 Fabricación de productos derivados del petróleo y del carbón</t>
  </si>
  <si>
    <t>3230 Impresión e industrias conexas</t>
  </si>
  <si>
    <t>3220 Industria del papel</t>
  </si>
  <si>
    <t>3210 Industria de la madera</t>
  </si>
  <si>
    <t>3160 Curtido y acabado de cuero y piel, y fabricación de productos de cuero, piel y materiales sucedáneos</t>
  </si>
  <si>
    <t>3150 Fabricación de prendas de vestir</t>
  </si>
  <si>
    <t>3140 Fabricación de productos textiles, excepto prendas de vestir</t>
  </si>
  <si>
    <t>31-33 Industrias manufactureras</t>
  </si>
  <si>
    <t>3130 Fabricación de insumos textiles y acabado de textiles</t>
  </si>
  <si>
    <t>3120 Industria de las bebidas y del tabaco</t>
  </si>
  <si>
    <t>3110 Industria alimentaria</t>
  </si>
  <si>
    <t>2399 Descripciones insuficientemente especificadas de subsector de actividad del sector</t>
  </si>
  <si>
    <t>2382 Trabajos de albañilería de instalaciones hidrosanitarias y eléctricas y de trabajos en exteriores</t>
  </si>
  <si>
    <t>2381 Trabajos especializados para la construcción</t>
  </si>
  <si>
    <t>2370 Construcción de obras de ingeniería civil</t>
  </si>
  <si>
    <t>2363 Edificación no residencial</t>
  </si>
  <si>
    <t>2362 Autoconstrucción residencial</t>
  </si>
  <si>
    <t>2361 Edificación residencial</t>
  </si>
  <si>
    <t>2222 Suministro de gas por ductos al consumidor final</t>
  </si>
  <si>
    <t>2221 Captación, tratamiento y suministro de agua</t>
  </si>
  <si>
    <t>2210 Generación, transmisión y distribución de energía eléctrica</t>
  </si>
  <si>
    <t>2199 Descripciones insuficientemente especificadas de subsector de actividad del sector</t>
  </si>
  <si>
    <t>2132 Perforación de pozos petroleros y de gas</t>
  </si>
  <si>
    <t>2131 Servicios relacionados con la minería</t>
  </si>
  <si>
    <t>2129 Descripciones insuficientemente especificadas de minerales metálicos y no metálicos</t>
  </si>
  <si>
    <t>2123 Minería de minerales no metálicos</t>
  </si>
  <si>
    <t>2122 Minería de minerales metálicos</t>
  </si>
  <si>
    <t>2121 Minería de carbón mineral</t>
  </si>
  <si>
    <t>1199 Descripciones insuficientemente especificadas de subsector de actividad del sector</t>
  </si>
  <si>
    <t>1150 Servicios relacionados con las actividades agropecuarias y forestales</t>
  </si>
  <si>
    <t>1142 Caza y captura</t>
  </si>
  <si>
    <t>1141 Pesca</t>
  </si>
  <si>
    <t>1130 Aprovechamiento forestal</t>
  </si>
  <si>
    <t>1122 Acuicultura</t>
  </si>
  <si>
    <t>1121 Cría y explotación de animales</t>
  </si>
  <si>
    <t>5110 Edición de periódicos, revistas, libros, software y otros materiales, y edición de estas publicaciones integrada con la impresión</t>
  </si>
  <si>
    <t>491 Servicios postales</t>
  </si>
  <si>
    <t>2110 Extracción de petróleo y gas</t>
  </si>
  <si>
    <t>99 No especificado de sector de actividad</t>
  </si>
  <si>
    <t>93 Actividades legislativas, gubernamentales, de impartición de justicia y de organismos internacionales y extraterritoriales</t>
  </si>
  <si>
    <t>81 Otros servicios excepto actividades gubernamentales</t>
  </si>
  <si>
    <t>72 Servicios de alojamiento temporal y de preparación de alimentos y bebidas</t>
  </si>
  <si>
    <t>71 Servicios de esparcimiento culturales y deportivos, y otros servicios recreativos</t>
  </si>
  <si>
    <t>62 Servicios de salud y de asistencia social</t>
  </si>
  <si>
    <t>61 Servicios educativos</t>
  </si>
  <si>
    <t>56 Servicios de apoyo a los negocios y manejo de desechos y servicios de remediación</t>
  </si>
  <si>
    <t>55 Corporativos</t>
  </si>
  <si>
    <t>54 Servicios profesionales, científicos y técnicos</t>
  </si>
  <si>
    <t>53 Servicios inmobiliarios y de alquiler de bienes muebles e intangibles</t>
  </si>
  <si>
    <t>52 Servicios financieros y de seguros</t>
  </si>
  <si>
    <t>51 Información en medios masivos</t>
  </si>
  <si>
    <t>48 Transportes</t>
  </si>
  <si>
    <t>46 Comercio al por menor</t>
  </si>
  <si>
    <t>43 Comercio al por mayor</t>
  </si>
  <si>
    <t>23 Construcción</t>
  </si>
  <si>
    <t>22 Generación, transmisión y distribución de energía eléctrica, suministro de agua y de gas por producto al consumidor final</t>
  </si>
  <si>
    <t>21 Minería</t>
  </si>
  <si>
    <t>11 Agricultura, cría y explotación de animales, aprovechamiento forestal, pesca y caza</t>
  </si>
  <si>
    <t>Sector Privado</t>
  </si>
  <si>
    <t>19.- Otras</t>
  </si>
  <si>
    <t>18.- Acciones que promuevan el fortalecimiento del tejido social y la seguridad ciudadana</t>
  </si>
  <si>
    <t>17.- Promoción y defensa de los derechos de los consumidores</t>
  </si>
  <si>
    <t xml:space="preserve">16.- Prestación de servicios de apoyo a la creación y fortalecimiento de organizaciones </t>
  </si>
  <si>
    <t>15.- Participación en acciones de protección civil</t>
  </si>
  <si>
    <t>14.- Fomento de acciones para mejorar la economía popular</t>
  </si>
  <si>
    <t>13.- Promoción y fomento educativo, cultural, artístico, científico y tecnológico</t>
  </si>
  <si>
    <t>Zacatecas</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</si>
  <si>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</si>
  <si>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Yucatán</t>
  </si>
  <si>
    <t>11.- Promoción y aportación de servicios para la atención de la salud y cuestiones sanitarias</t>
  </si>
  <si>
    <t>Veracruz de Ignacio de la Llave</t>
  </si>
  <si>
    <t>10.- Promoción del deporte</t>
  </si>
  <si>
    <t>Tlaxcala</t>
  </si>
  <si>
    <t>9.-  Apoyo en la defensa y promoción de los derechos humanos</t>
  </si>
  <si>
    <t>Tamaulipas</t>
  </si>
  <si>
    <t xml:space="preserve">8.- Cooperación para el desarrollo comunitario en el entorno urbano o rural Fracción reforma </t>
  </si>
  <si>
    <t>Tabasco</t>
  </si>
  <si>
    <t xml:space="preserve">7.- Aportación de servicios para la atención a grupos sociales con discapacidad </t>
  </si>
  <si>
    <t>Sonora</t>
  </si>
  <si>
    <t>6.- Promoción de la equidad de género</t>
  </si>
  <si>
    <t>Sinaloa</t>
  </si>
  <si>
    <t>5.- Apoyo para el desarrollo de los pueblos y comunidades indígenas</t>
  </si>
  <si>
    <t>San Luis Potosí</t>
  </si>
  <si>
    <t>4.- Asistencia jurídica</t>
  </si>
  <si>
    <t>Quintana Roo</t>
  </si>
  <si>
    <t>3.- Cívicas, enfocadas a promover la participación ciudadana en asuntos de interés público</t>
  </si>
  <si>
    <t>Querétaro</t>
  </si>
  <si>
    <t>2.- Apoyo a la alimentación popular</t>
  </si>
  <si>
    <t>Puebla</t>
  </si>
  <si>
    <t>1.- Asistencia social, conforme a lo establecido en la Ley Sobre el Sistema Nacional de Asistencia Social y en la Ley General de Salud</t>
  </si>
  <si>
    <t>Oaxaca</t>
  </si>
  <si>
    <t>Sectores Organizaciones de la Sociedad Civil</t>
  </si>
  <si>
    <t>Nuevo León</t>
  </si>
  <si>
    <t>Nayarit</t>
  </si>
  <si>
    <t xml:space="preserve">Entidades Paraestatales no Coordinadas Sectorialmente </t>
  </si>
  <si>
    <t>Morelos</t>
  </si>
  <si>
    <t xml:space="preserve">Turismo </t>
  </si>
  <si>
    <t>Michoacán de Ocampo</t>
  </si>
  <si>
    <t xml:space="preserve">Desarrollo Social </t>
  </si>
  <si>
    <t>México</t>
  </si>
  <si>
    <t>Energía</t>
  </si>
  <si>
    <t>Jalisco</t>
  </si>
  <si>
    <t>Procuraduría General de la República</t>
  </si>
  <si>
    <t>Hidalgo</t>
  </si>
  <si>
    <t>Medio Ambiente, Recursos Naturales y Pesca</t>
  </si>
  <si>
    <t>Guerrero</t>
  </si>
  <si>
    <t>Reforma Agraria</t>
  </si>
  <si>
    <t>Guanajuato</t>
  </si>
  <si>
    <t xml:space="preserve">Trabajo y Previsión Social </t>
  </si>
  <si>
    <t>Durango</t>
  </si>
  <si>
    <t>Salud</t>
  </si>
  <si>
    <t>Ciudad de México</t>
  </si>
  <si>
    <t xml:space="preserve">Educación Pública </t>
  </si>
  <si>
    <t>Chihuahua</t>
  </si>
  <si>
    <t>Comercio y Fomento Industrial</t>
  </si>
  <si>
    <t>Chiapas</t>
  </si>
  <si>
    <t>Comunicaciones y Transportes</t>
  </si>
  <si>
    <t>Colima</t>
  </si>
  <si>
    <t xml:space="preserve">Agricultura, Ganadería y Desarrollo rural </t>
  </si>
  <si>
    <t>Coahuila de Zaragoza</t>
  </si>
  <si>
    <t>Oficial</t>
  </si>
  <si>
    <t>Defensa Nacional</t>
  </si>
  <si>
    <t>Campeche</t>
  </si>
  <si>
    <t>Verbal</t>
  </si>
  <si>
    <t>Hacienda y Crédito Público</t>
  </si>
  <si>
    <t>Baja California Sur</t>
  </si>
  <si>
    <t>Gobernación</t>
  </si>
  <si>
    <t>Baja California</t>
  </si>
  <si>
    <t>Años cumplidos</t>
  </si>
  <si>
    <t>Convenio adhesión</t>
  </si>
  <si>
    <t>Convenio especial</t>
  </si>
  <si>
    <t>Administrativos de la Administración Pública Federal</t>
  </si>
  <si>
    <t>Aguascalientes</t>
  </si>
  <si>
    <t>Sectores  Gobierno Federal</t>
  </si>
  <si>
    <t>Comedores Comunitarios</t>
  </si>
  <si>
    <t>65 y más</t>
  </si>
  <si>
    <t>LICONSA</t>
  </si>
  <si>
    <t>Dirección General de Opciones Productivas</t>
  </si>
  <si>
    <t>VINCULACIÓN ESTATAL</t>
  </si>
  <si>
    <t>Cantidad de Módulos con Mayor Demanda</t>
  </si>
  <si>
    <t>Cantidad de Módulos faltantes</t>
  </si>
  <si>
    <t>Cantidad de Módulos en Coordinación de Zona</t>
  </si>
  <si>
    <t>Cantidad de Módulos en Almacen Estatal</t>
  </si>
  <si>
    <t xml:space="preserve">DIRECCIÓN DE PROSPECTIVA Y EVALUACIÓN </t>
  </si>
  <si>
    <t>Subdirección de Evaluación Institucional</t>
  </si>
  <si>
    <t>4o. Informe de Autoevaluación Trimestral</t>
  </si>
  <si>
    <t>Enero   -  Marzo 2017</t>
  </si>
  <si>
    <t>1er. Informe de Autoevaluación Trimestral</t>
  </si>
  <si>
    <t>2do. Informe de Autoevaluación Trimestral</t>
  </si>
  <si>
    <t>3er. Informe de Autoevaluación Trimestral</t>
  </si>
  <si>
    <t>Índice</t>
  </si>
  <si>
    <t>Marco jurídico</t>
  </si>
  <si>
    <t>Características</t>
  </si>
  <si>
    <t>Proceso de Elaboración</t>
  </si>
  <si>
    <t>Fecha de Entrega</t>
  </si>
  <si>
    <t xml:space="preserve"> </t>
  </si>
  <si>
    <t>INTRODUCCIÓN</t>
  </si>
  <si>
    <t>LINEAMIENTOS PARA ELABORAR EL INFORME DE AUTOEVALUACIÓN TRIMESTRAL</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</si>
  <si>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</si>
  <si>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</si>
  <si>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</si>
  <si>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r>
      <t>El IAT 2018 se caracteriza por:
•  Continuar el proceso de planeación iniciado con la elaboración del PA</t>
    </r>
    <r>
      <rPr>
        <sz val="11"/>
        <color rgb="FFFF0000"/>
        <rFont val="Arial"/>
        <family val="2"/>
      </rPr>
      <t xml:space="preserve"> </t>
    </r>
    <r>
      <rPr>
        <sz val="11"/>
        <color theme="1"/>
        <rFont val="Arial"/>
        <family val="2"/>
      </rPr>
      <t>2018</t>
    </r>
    <r>
      <rPr>
        <sz val="11"/>
        <rFont val="Arial"/>
        <family val="2"/>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Reflejar los alcances de las líneas prioritarias en materia de educación para adultos a lo largo del año y las principales acciones y estrategias para el cumplimiento de los objetivos de corto y mediano plazo con base al PND y los planes estatales y la implementación del proceso metodológico “MARCO LÓGICO” para definir proyectos, objetivos, indicadores y metas anuales.</t>
    </r>
  </si>
  <si>
    <t>PROCESO DE ELABORACIÓN</t>
  </si>
  <si>
    <t>RESPONSABILIDADES DEL EQUIPO TÉCNICO ESTATAL</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</si>
  <si>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1. Revisar los lineamientos y guion del IAT, así como los criterios estatales a seguir.
2. Recibir la capacitación y asesoría por parte del equipo estatal en las fechas establecidas en el cronograma.
3. Asesorar y retroalimentar a los técnicos docentes sobre sus ejercicios de diagnóstico, metas y estrategias generales que proponen desarrollar en sus Micro-regiones.
4. Integrar el IAT de la coordinación de zona y remitir una copia al área de Planeación del Instituto o Delegación Estatal.</t>
  </si>
  <si>
    <t>FECHA DE ENTREGA</t>
  </si>
  <si>
    <t>Proporcione la siguiente información en el periodo.</t>
  </si>
  <si>
    <t xml:space="preserve"> Desglose por mes la cantidad de exámenes impresos mediante tele impresión en el periodo </t>
  </si>
  <si>
    <t>INSTITUCIONES PÚBLICAS</t>
  </si>
  <si>
    <t>INSTITUCIONES PRIVADAS</t>
  </si>
  <si>
    <t xml:space="preserve">SOCIEDADES CIVILES </t>
  </si>
  <si>
    <t>GUÍA DE USUARIO</t>
  </si>
  <si>
    <t>OPCIÓN</t>
  </si>
  <si>
    <t>DIBUJO</t>
  </si>
  <si>
    <t>FUNCIONALIDAD</t>
  </si>
  <si>
    <t>Listas desplegables</t>
  </si>
  <si>
    <t>En la hoja "Índice", en la celda A4 se tiene una lista desplegable con los trimestres a evaluar, se debe de hacer un click sobre esta celda para habilitar la lista, una vez desplegadas las opciones se debe de seleccionar el trimestre.</t>
  </si>
  <si>
    <r>
      <t xml:space="preserve">En la misma hoja, en la celda A6 encontrará una lista desplegable con los nombres de los estados, se debe de hacer un </t>
    </r>
    <r>
      <rPr>
        <i/>
        <sz val="20"/>
        <rFont val="Arial"/>
        <family val="2"/>
      </rPr>
      <t>click</t>
    </r>
    <r>
      <rPr>
        <sz val="20"/>
        <rFont val="Arial"/>
        <family val="2"/>
      </rPr>
      <t xml:space="preserve"> sobre esta celda para habilitar la lista, una vez desplegadas las opciones se debe de seleccionar el Estado.</t>
    </r>
  </si>
  <si>
    <t>En las hojas "Buen Juez, CONEVYT, OSC y Otros Proyectos" se tiene una lista desplegable con los años (1 al 50) cumplidos del tiempo que lleva colaborando (años cumplidos) la empresa, nombre de la institución, nombre de la organización social civil, organización, entidad y fundación.
Se debe elegir el tiempo en años cumplidos.</t>
  </si>
  <si>
    <t>Vinculación con índice</t>
  </si>
  <si>
    <t>En la hoja "índice" se presenta el nombre de cada sección que compone el IAT y esta vinculada a la misma.</t>
  </si>
  <si>
    <t>Vinculación con hojas del libro de Excel</t>
  </si>
  <si>
    <r>
      <t xml:space="preserve">Los rectángulos de color rojo tienen el nombre de cada una de las hojas del libro Excel, permite al usuario mediante un </t>
    </r>
    <r>
      <rPr>
        <i/>
        <sz val="20"/>
        <rFont val="Arial"/>
        <family val="2"/>
      </rPr>
      <t>click</t>
    </r>
    <r>
      <rPr>
        <sz val="20"/>
        <rFont val="Arial"/>
        <family val="2"/>
      </rPr>
      <t xml:space="preserve"> ir a la hoja seleccionada.</t>
    </r>
  </si>
  <si>
    <t>Navegación</t>
  </si>
  <si>
    <r>
      <t xml:space="preserve">El usuario podrá hacer </t>
    </r>
    <r>
      <rPr>
        <i/>
        <sz val="20"/>
        <rFont val="Arial"/>
        <family val="2"/>
      </rPr>
      <t>click</t>
    </r>
    <r>
      <rPr>
        <sz val="20"/>
        <rFont val="Arial"/>
        <family val="2"/>
      </rPr>
      <t xml:space="preserve"> en las pestañas de cada hoja para moverse de sección en sección.</t>
    </r>
  </si>
  <si>
    <t>Solo permite escribir</t>
  </si>
  <si>
    <t>Solo está permitido escribir en los espacios que están sombreados de color azul.</t>
  </si>
  <si>
    <r>
      <t xml:space="preserve">Es importante señalar que el libro cuenta con protección para evitar su modificación, así como con celdas condicionadas para introducir información con formato específico según el tipo de pregunta. Estas condiciones son: 
Condición de Texto: Este tipo de celda solo permite ingresar Texto.
Condición de valores numéricos: Estas celdas solo permiten el ingreso de números enteros.
Condición de fechas: Estas celdas solo permiten fechas con formato de día, mes y año (DD/MM/AAA).
Condición de Listas: Estas celdas solo permiten escoger una opción en la lista.
</t>
    </r>
    <r>
      <rPr>
        <sz val="24"/>
        <rFont val="Arial"/>
        <family val="2"/>
      </rPr>
      <t>NOTA:</t>
    </r>
    <r>
      <rPr>
        <sz val="20"/>
        <rFont val="Arial"/>
        <family val="2"/>
      </rPr>
      <t xml:space="preserve">
Como parte de la iniciativa "Gobierno sin papel", se le informa que no es necesario enviar el IAT impreso ya que se trata de una versión preeliminar, misma que se reenvía con observaciones emitidas por la Subdirección de Evaluación Institucional. Así mismo se hace de su conocimiento que se priorizarán los comentarios y observaciones recibidas por correo electrónico.</t>
    </r>
  </si>
  <si>
    <t>1er Trimestre</t>
  </si>
  <si>
    <t>2do Trimestre</t>
  </si>
  <si>
    <t>3er Timestre</t>
  </si>
  <si>
    <t xml:space="preserve">4to Trimestre </t>
  </si>
  <si>
    <t xml:space="preserve">Sonora </t>
  </si>
  <si>
    <t>Braile</t>
  </si>
  <si>
    <t>Jornaleros</t>
  </si>
  <si>
    <t>Menciona la problemática enfrentada durante el periodo enero-marzo 2018</t>
  </si>
  <si>
    <t xml:space="preserve"> Crea una estrategia a implementar en el segundo trimestre  para resolver tu problematica del  periodo enero-marzo 2018</t>
  </si>
  <si>
    <t xml:space="preserve">Estrategiía a implementar </t>
  </si>
  <si>
    <t>Describe la problemática enfrentada en el nivel de alfabetización durante el primer trimestre enero-marzo 2018</t>
  </si>
  <si>
    <t>Proporcione la siguiente información correspondiente al primer trimestre enero-marzo 2018.</t>
  </si>
  <si>
    <t xml:space="preserve">Menciona las estrategias a  implementar durante el siguiente  </t>
  </si>
  <si>
    <t xml:space="preserve">Menciona la problemática enfrentada durante el periodo enero-marzo 2018 </t>
  </si>
  <si>
    <t>Menciona  de los tres cuadros anteriores proporcione la siguiente información correspondiente al primer trimestre enero-marzo 2018.</t>
  </si>
  <si>
    <t>Estrategias a implementar</t>
  </si>
  <si>
    <t>Lugar / cobertura geográfica</t>
  </si>
  <si>
    <t xml:space="preserve">Acciones de seguimiento </t>
  </si>
  <si>
    <t>Acción 1</t>
  </si>
  <si>
    <t>Acción  2</t>
  </si>
  <si>
    <t>Acción 3</t>
  </si>
  <si>
    <t>Duración de las acciones</t>
  </si>
  <si>
    <t xml:space="preserve">Resultados </t>
  </si>
  <si>
    <t xml:space="preserve">Resultados de la accion 1 </t>
  </si>
  <si>
    <t>Resultados de la accion 2</t>
  </si>
  <si>
    <t>Resultados de la accion 3</t>
  </si>
  <si>
    <t>Acciones a modificar</t>
  </si>
  <si>
    <t>Acción actualizada</t>
  </si>
  <si>
    <t xml:space="preserve">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2018.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
Por lo anterior, y tomando en cuenta que la Estrategia 2018 determina como Objetivo General, enfocar los esfuerzos para llegar a un índice de Analfabetismo a nivel nacional menor al 4%; así como, que alrededor de 700 adultos concluyan primaria y/o secundaria, se modificaron: las matrices del MEVyT, Módulos, Asesores, PEC, Convenios, y se reagruparon algunos de los grupos prioritarios.
En el caso de la matriz del MEVyT, se agregan…..  Con estas modificaciones se pretende monitorear el avance en la atención de los 322,918 personas jóvenes o adultos, que se tienen como meta alfabetizar en el presente ejercicio.
En el caso de la matriz de los Módulos …
En el caso de la matriz de Asesores…
En el caso de la matriz del PEC
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
</t>
  </si>
  <si>
    <t xml:space="preserve">MARCO JURÍDICO
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t>
  </si>
  <si>
    <t>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t>
  </si>
  <si>
    <t>Cuáles serán la(s) estrategia(s) a implementar para el nivel de alfababetización en el segundo trimestre  que resuelva la problemática anterior</t>
  </si>
  <si>
    <t xml:space="preserve"> Cuáles serán las estrategias a implementar en el segundo trimestre  que resuelva la problemática anterior</t>
  </si>
  <si>
    <t>Menciona la problemática enfrentada en los niveles de Primaria y/o Secundaria durante el periodo enero-marzo 2018</t>
  </si>
  <si>
    <t>Cuál(es) será(n) la(s) estrategia(s) a implementar en el segundo trimestre  para resolver tu problematica del  periodo enero-marzo 2018</t>
  </si>
  <si>
    <t>OBSERVACIONES GENERALES</t>
  </si>
  <si>
    <t>1.- Utilice este espacio para añadir las observaciones sobre las dificultades para consolidar la información.</t>
  </si>
  <si>
    <t>2.- Utilice este espacio para añadir las observaciones sobre la pertinencia de la información.</t>
  </si>
  <si>
    <t>3.- Utilice este espacio para añadir las observaciones sobre el formato, alcances, límites más opciones.</t>
  </si>
  <si>
    <t>Las buenas practicas estarán ligadas a la operación de los servicios que presta el Institutos y Delegaciones (asesores, UCN,UCE, plazas comunitarias, gratificaciones, módulos, capacitación a figuras solidarias, administrativos etc.)</t>
  </si>
  <si>
    <t>Asesores</t>
  </si>
  <si>
    <t>Dada la importancia del seguimiento y evaluación del Programa Anual (PA), la fecha de entrega del "primer" Informe de Autoevaluación Trimestral (Enero-Marzo)será el 24 de Mayo de 2018.
Asimismo se proporcionan los siguientes correos electrónicos a los cuales debe ser remitido el informe:
 Mtra. Araceli Benites Lino                     abenitezl@inea.gob.mx
 Ing. Eduardo Hernández Falcón           sei_evaluacion1@inea.gob.mx 
 Lic. Elizabeth Osorio Rivera                 eosorio@inea.gob.mx
Mismo que debe ser respondido y enviado en formato Excel con el siguiente nombre [IAT (nombre del Estado). xlsx] y con asunto de correo [IAT 1er. trimestre 2018 (nombre de Estado)].
El formato no debe ser modificado ya que está vinculado para su procesamiento.</t>
  </si>
  <si>
    <t>Respecto al proceso de elaboración, recopilación e integración del IAT, se presenta a continuación la propuesta para su elaboración.
1. Se integrará por Proyecto estratégico y Programa Educativo, conforme a la propuesta de la Estructura Programática del año 2018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 y le será devuelto para que la entidad federativa atienda las observaciones emitidas.</t>
  </si>
  <si>
    <t>Educación sin fronteras</t>
  </si>
  <si>
    <t>Concepción del Oro</t>
  </si>
  <si>
    <t>Ojocaliente</t>
  </si>
  <si>
    <t>Pinos</t>
  </si>
  <si>
    <t>Jalpa</t>
  </si>
  <si>
    <t>Tlaltenango</t>
  </si>
  <si>
    <t>Jerez</t>
  </si>
  <si>
    <t>Fresnillo 3208</t>
  </si>
  <si>
    <t>Sombrerete</t>
  </si>
  <si>
    <t>Río Grande</t>
  </si>
  <si>
    <t>Guadalupe</t>
  </si>
  <si>
    <t>Loreto</t>
  </si>
  <si>
    <t>Valparaíso</t>
  </si>
  <si>
    <t>Fresnillo 3214</t>
  </si>
  <si>
    <t xml:space="preserve">El principal problema, es que el material didáctico no llega a tiempo. </t>
  </si>
  <si>
    <t>En cada coordinación se revisan los reportes del SASA para detectar adultos sin módulo y realizar lo que corresponde. Se realiza el MEI a nivel Coordinación para que cada Coordinador se percate de su situación en éste indicador. Cabe mencionar que mientras el sistema permita realizar algunos movimientos inadecuados, seguirá la existencia de adultos activos sin módulo vinculado.</t>
  </si>
  <si>
    <t>Presidencias Municipales (En total 28)</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</si>
  <si>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</si>
  <si>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</si>
  <si>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</si>
  <si>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</si>
  <si>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</si>
  <si>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</si>
  <si>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</si>
  <si>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</si>
  <si>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</si>
  <si>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</si>
  <si>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PROMAJOVEN</t>
  </si>
  <si>
    <t>Sigamos Aprendiendo en el Hospital</t>
  </si>
  <si>
    <t>INMUJERES</t>
  </si>
  <si>
    <t>INFONAVIT</t>
  </si>
  <si>
    <t>Minera Peñasquito</t>
  </si>
  <si>
    <t>Minera Camino Rojo</t>
  </si>
  <si>
    <t>Centro de Lacteos</t>
  </si>
  <si>
    <t>APTIV (Cableados)</t>
  </si>
  <si>
    <t>Empresas Varias</t>
  </si>
  <si>
    <t>Banco de Alimentos</t>
  </si>
  <si>
    <t>Fundación del DR. SIMI</t>
  </si>
  <si>
    <t>DIFICULTADES;
1) LA ATENCIÓN Y UCN´S NO SE VINCULAN  EN EL SUBPROYECTO CONEVYT CORRECTAMENTE, SE REFLEJA EN OTROS SUBPROYECTOS COMO SON INEA POA Y SE TIENE QUE ESTAR MONITOREANDO POR UNIDAD OPERATIVA O CÍRCULO DE ESTUDIO.
2) PARA OBTENER DATOS PRECISOS DE ALGUNA EMPRESA Y/O DEPENDENCIAS, SE MONITOREAN LAS DIFERENTES DEPENDENCIAS CON LAS QUE CONTAMOS CON LA LISTA DE TRABAJADORES EN REZAGO,  RESPECTO A  LA ATENCIÓN Y UCN’S  DE LOS MISMOS, DONDE POR EJEMPLO  EN EL SEDIF HAN CONCLUIDO 34 TRABAJADORES, LOS CUALES ESTABAN VINCULADOS (12 EN PROSPERA, 9 EN INEA-POA, 1 EN MEVYT, 1 EN CONEVYT, 1 EN PROSPERA VOLUNTARIO Y 1 EN PEC), Y LA ATENCIÓN ACTUAL  QUE SON 33; (23 EN INEA-POA, 3 EN PROSPERA, 2 EN MEVYT, 1 EN BUEN JUEZ ESTATAL, 3 EN CERTCON Y 1 EN EMPRESAS). LOS DATOS ANTERIORES DEBEN DE ESTAR VINCULADOS AL SUBPROYECTO 550 A LA DEPENDENCIA 716.
8) ASIMISMO EN EL MONITOREO DE PROMAJOVEN, DE ACUERDO AL CRUCE QUE SE REALIZA EN SASA CON EL PADRÓN DE BECARIAS, SE ESTÁN ATENDIENDO A 134, DE LAS CUALES LA VINCULACIÓN ES LA SIGUIENTE: 52 AL SUBP 1, 9 AL SUBP 9, 1 A CONEVYT, 2 EN SEDIF, 59 EN PROGRAMAS FEDERALES EN LA DEPENDENCIA 104, 10 EN IMSS/PROSPERA Y 1 EN EL 478, Y  DEBEN ESTAR VINCULADAS AL SUBPY 518 A LA DEPED. 104
ALTERNATIVAS DE SOLUCIÓN:
2) EN EL MES DE ENERO EN REUNIÓN SE LES ENTREGÓ UN DOCUMENTO Y SE PRESENTÓ EL SIGNIFICADO DE CADA UNO DE LOS SUBPROYECTOS DEL SASA, Y A DÓNDE SE DEBE VINCULAR EN CADA UNO DE ELLOS.
3) SE ACORDÓ CON LOS COORDINADORES REGIONALES EN DICHA REUNIÓN REALIZAR LA VINCULACIÓN CORRECTA DE CADA SUBPROYECTO A MÁS TARDAR AL MES DE ABRIL.
4) SE ESTÁ RECOPILANDO LOS NOMBRES DE LOS TRABAJADORES DE HOTELES, EMPRESAS, ETC. CON EL FIN DE VERIFICAR EXACTAMENTE EL SUBPROYECTO AL QUE ESTÁN VINCULADOS.</t>
  </si>
  <si>
    <t>1) SE BUSCÓ LA PARTICIPACIÓN Y COLABORACIÓN EN LOS DIFERENTES SECTORES PARA ABATIR EL REZAGO EDUCATIVO A 26.
2) DE ACUERDO A LAS ANTERIORES, SE CONCERTÓ CON 14 QUE FUERON: HOTEL DÍAZ, HOTEL SAN JAVIER, YUSA, BOMBAS SANTA MÓNICA, DELPHI CABLEADOS, 3 GUERRAS, DONALDSON, ATLAS COPCO, HOTEL LA JOYA, HOTEL MORADA DE LOS ÁNGELES, HOTEL PLAZA INN, HOTEL CALERA INN, SECRETARIA DEL AGUA Y DEL MEDIO AMBIENTE, CONAFOR. 
3)  SE OFRECIERON LOS SERVICIOS A 14 POR MEDIO DE CORREO ELECTRÓNICO Y PLÁTICAS (SE ENVIARON REQUISITOS, FORMATO DE IDENTIFICACIÓN DE REZAGO Y FICHA TÉCNICA): HOTEL DÍAZ, HOTEL SAN JAVIER, YUSA, BOMBAS SANTA MÓNICA, DELPHI CABLEADOS, 3 GUERRAS, DONALDSON, ATLAS COPCO, HOTEL LA JOYA, HOTEL MORADA DE LOS ÁNGELES, HOTEL PLAZA INN, HOTEL CALERA INN, SECRETARIA DEL AGUA Y DEL MEDIO AMBIENTE, CONAFOR. 
4) SE LES DIO SEGUIMIENTO A LEAR CORPORATION, CAPSTONE GOLD, MINA LA COLORADA, MINA REMY, MINA EL PEÑASQUITO, INMUJERES, FONART, SAGARPA, SECAMPO, HOTEL MESÓN DE JOBITO, HOTEL CALERA INN, HOTEL MORADA E LOS ÁNGELES, HOTEL LA JOYA, HOTEL PLAZA INN, CONAFOR, SAMA, JIAPAZ Y SECRETARÍA ADMINISTRATIVA. 
5)  REUNIONES REALIZADAS CON: “SIGAPREN”PARA TENER MÁS LOGROS DE ATENCIÓN Y UCN´S; CON LA SECRETARIA DEL AGUA Y DEL MEDIO AMBIENTE, CONAFOR Y JIAPAZ PARA PLATICAR SOBRE LOS SERVICIOS Y PRESENTAR EL MÓDULO DEL AGUA; CON PRESIDENCIA DE ZACATECAS CASA DE LA CULTURA Y EL DEPTO. DE MANTENIMIENTO DE LA PRESIDENCIA DE ZACATECAS, PARA PLATICAR CON LOS TRABAJADORES Y AUTORIDADES DE LOS SERVICIOS Y BENEFICIOS DE LA CONCLUSIÓN DE EDUCACIÓN BÁSICA PARA LOGRAR LA INCORPORACIÓN DE LOS MISMOS. SE ASISTIÓ A REUNIÓN AL SERVICIO ESTATAL DE EMPLEO PARA OFRECER LOS SERVICIOS DE IZEA A TODAS LAS EMPRESAS QUE PARTICIPAN  EN LAS FERIAS DEL EMPLEO.
6) SE FIRMARON 3 CONVENIOS:  IMSS, MPIO. CHALCHIHUITES, Y EMPRESA LEAR CORPORATION 
7) SE ENVIARON CONVENIOS QUE ESTAN PENDIENTES DE FIRMA EN DIFERENTES MUNICIPIOS, SECAMPO, SAGARPA, INMUJERES.
8) PENDIENTE ESTABLECER ACCIONES DE COLABORACION CON EL BANCO DE ALIMENTOS EN EL MUNICIPIO DE FRESNILLO.
9) BUSCAR LA PARTICIPACIÓN EN LOS DIFERENTES SECTORES Y CONCERTAR ALIANZAS CON POBLACIÓN OBJETIVO Y SUMAR A LA ESTRATEGIA 2018.
10) ASISTIR A ENTREGAS DE APOYO DE 65 Y MÁS Y PROSPERA
11) CONCERTAR LA PARTICIPACIÓN DE ALUMNOS DE EDUCACIÓN SUPERIOR PARA QUE REALICEN SU SERVICIO SOCIAL, EN EL PRESENTE TRIMETRE PARTICIPARON 3 ALUMNOS DE EDUCACIÓN SUPERIOR REALIZANDO SU SERVICIO SOCIAL DE LA SIGUIENTE MANERA:  ASESOR 1,   INCORPORADOR 2;  EN LO QUE CORRESPONDE A MEDIA SUPERIOR PARTICIPARON  174 ALUMNOS REALIZANDO SU SERVICIO SOCIAL DE LA SIGUIENTE MANERA:  1)  ASESOR 15,  2) ADMINISTRATIVO  4,  3)  INCORPORADORES  134,  ALFABETIZADORES 14 Y APLICADORES 7.
12) PARTICIPAR EN FERIAS DEL SERVICIO NACIONAL DEL EMPLEO PARA IDENTIFICAR ASESORES Y ALFABETIZADORES, EN EL PRESENTE TRIMESTRE SE PARTICIPÓ A TRAVEZ DE LAS COORDINACIONES DE ZONA EN 6 FERIAS, EN LOS MPIOS. DE  (2) ZAC, JEREZ,  (2) GUADALUPE, CALERA.</t>
  </si>
  <si>
    <t>El principal problema, es que el material didáctico no llega a tiempo.</t>
  </si>
  <si>
    <t>Municipios Prioritarios Alfabetización</t>
  </si>
  <si>
    <t>Atender a los municipios con mayor índice de alfabetización</t>
  </si>
  <si>
    <t xml:space="preserve">El Estado tiene 5 municipios detectados para ser atendidos prioritariamente ya que se ha detectado que es dónde se concentra el analfabetismo. </t>
  </si>
  <si>
    <t>Fresnillo, Guadalupe, Jalpa, Zacatecas y Pinos</t>
  </si>
  <si>
    <t>Realizar acciones de incorporación y alfabetización</t>
  </si>
  <si>
    <t>En proceso de inicio</t>
  </si>
  <si>
    <t>Angélica Martínez Rivas</t>
  </si>
  <si>
    <t>Subdirectora de Planeación y Evaluación</t>
  </si>
  <si>
    <t>zac_plan@inea.gob.mx</t>
  </si>
  <si>
    <t>Focalizar el rezago de cada municipio prioritario</t>
  </si>
  <si>
    <t>Difusión de los servicios de alfabetización, así como de las gratificaciones a la figura EREI y la gratifiación al adulto alfabetizado</t>
  </si>
  <si>
    <t>FALTA DE CONECTIVIDAD AL INTERNET EN ALGUNAS PLAZAS, A LOS APLICADORES SE LES OLVIDA SU CONTRASEÑA PARA INGRESAR AL SISTEMA,  LOS EDUCANDO NO SABEN UTILIZAR LA COMPUTADORA Y PREFIEREN PRESENTAR EN PAPEL, FALLAS DE LUZ POR LA LLUVIA, NEVADAS, ETC.</t>
  </si>
  <si>
    <t>EL SISTEMA SAEL  NO MUESTRA LA CALIFICACIÓN AL TERMINAR ALGUNOS EXÁMENES, EL SISTEMA SAEL SE DESCONECTA AL MOMENTO DE ESTAR HACIENDO EL EXAMEN, AL MOMENTO QUE TERMINA SU EXAMEN EL ADULTO NO LE APARECE LA CALIFICACIÓN, FALLAS DE LUZ POR LA LLUVIA, NEVADAS, ETC., SE REPORTA LAS INCIDENCIAS DE CALIFICACIONES POR SATIC PERO NO HAY RESPUESTA.</t>
  </si>
  <si>
    <t>SE REVISAN CONSTANTEMENTE LA CONECTIVIDAD DE INTERNET EN PLAZAS COMUNITARIAS, EL RESPONSABLE DE SAEL ESTA EN LÍNEA LA MAYOR PARTE DEL DIA PARA REENVIAR LAS CONTRASEÑAS A LOS APLICADORES CUANDO SE LES OLVIDAN, SE DAN CAPACITACIONES EN COMPUTACIÓN.</t>
  </si>
  <si>
    <t>SE CAPACITA A APLICADORES EN INFORMÁTICA, Y SE ORIENTA AL EDUCANDO AL MOMENTO DE PRESENTAR EXAMEN, SE BUSCA LA RESPUESTA POR SATIC Y SI NO HAY RESPUESTA SE HABLA A INFORMÁTICA DE OFICINAS CENTRALES PARA MIGRAR CALIFICACIONES.</t>
  </si>
  <si>
    <t xml:space="preserve"> LA FECHA ESTIPULADA PARA LA ENTREGA ES EN LOS PRIMEROS DIÁS DE CADA MES, CUANDO YA INICIÓ LA ETAPA DE APLICACIÓN, SIEMPRE HAY RETRASO, SE ENTREGA POR PARTES Y SE ENTREGA EL MATERIAL MAL ACOMODADO Y EN ALGUNOS CASOS MALTRATADO.</t>
  </si>
  <si>
    <t>ENVIAR EL ARCHIVO PARA LA IMPRESIÓN A TIEMPO, NO POR PARTES, ESO RETRASA LA IMPRESIÓN.
HABLAR CON ENCARGADOS DE SHARP PARA QUE TENGAN SUS MÁQUINAS FUNCIONALES.</t>
  </si>
  <si>
    <t>INSEGURIDAD. 
POR FIESTAS TRADICIONALES  DE LAS COMUNIDADES EL EDUCANDO NO ASISTE A PRESENTAR EL EXAMEN.
EL LUGAR DE LA SEDE SE ENCUENTRA CERRADO.
DESERCIÓN DE APLICADORES.
POCO INTERÉS POR PARTE DEL EDUCANDO.
EN TEMPORADAS DE SIEMBRA Y  COSECHA EL ADULTO NO ASISTE A PRESENTAR EXAMEN.</t>
  </si>
  <si>
    <t>EN EL EJE DE MATEMÁTICAS DIFICULTAD EN LA COMPRESIÓN.
DIFICULTAD PARA VER
EL ADULTO NO COMPLETA EN SU TOTALIDAD EL MÓDULO.
POR FALTA DE TIEMPO DEL EDUCANDO PARA RECIBIR ASESORÍA.</t>
  </si>
  <si>
    <t>SE IMPLEMENTÓ LO AUTORIZADO  EN EL OFICIO DG/ 009/ 2018, SOBRE LA ESTRATEGIA DE INCORPORACION EN ALFABETIZACION Y PRIMARIA.
SE ABRIERON NUEVAS SEDES DE APLICACIÓN.
SE MOTIVÓ AL EDUCANDO A PRESENTAR EXAMEN CON UNA ATENCIÓN MÁS CERCANA.
SE PROMOVIÓ LA APLICACIÓN DEL EXAMEN DIAGNÓSTICO.</t>
  </si>
  <si>
    <t>SE CAPACITÓ A LOS ASESORES EN EL EJE DE MATEMATICAS Y SE REFORZÓ EN LOS DEMAS EJES.
POR MEDIO DE TÉCNICOS DOCENTES Y COORDINADORES DE ZONA SE LLEVA UN SEGUIMIENTO FÍSICO Y SISTEMÁTICO AL EDUCANDO</t>
  </si>
  <si>
    <t>En las reuniones con CIDAP ampliado se hace la indicación de que cada Coordinación tenga un control exacto del material didáctico, y evitar contratiempos de falta de material. Si es el caso, prestar material entre coordinaciones, y en un caso extremo, considerar la solicitud de material a los demás Estados.</t>
  </si>
  <si>
    <t>Si es el caso, prestar material entre coordinaciones, y en un caso extremo, considerar la solicitud de material a los demás Estados.</t>
  </si>
  <si>
    <t>En la pestaña MEVyT, la fórmula que tienen en el Total de porcentaje es incorrecta, ya que no saca el porcentaje Logro total/Meta total si no que está sumando los porcentajes por nivel
En la hoja de MEVYT ACREDITACIÓN  en la parte de exámenes en papel en el avance % no permite la celda poner el % ni lo proporciona automáticamente</t>
  </si>
  <si>
    <t>- Se ha tenido un retraso considerable en las gratificaciones a las Figuras Solidarias
- Regular desempeño en incorporación
- La inseguridad en el Estado ha causado problemas de incorporación y atención.
- No se han liberado los nuevos criterios de gratificación a las Figuras Solidarias y ya se dieron a conocer en el Estado.
- En la población objetivo, el 40% son adultos mayores, mismos que manifiestan enfermedad, problemas para ver, renuencia por la edad, etc.
- La pobreza causa que el adulto priorice trabajar por el sustento y dejar en último término el estudio</t>
  </si>
  <si>
    <t xml:space="preserve">- Se informó a los Coordinadores Regionales de que la situación de retraso de gratificaciones prevalecerá por un tiempo, para que realicen labor de motivación con los Asesores
- Se está implementando la estrategia de municipios prioritarios
- Se seguirá insistiendo sobre la importancia de la modificación de criterios de gratificaciones con los montos que ya se dieron a conocer.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t>
  </si>
  <si>
    <t>- Se tiene un regular nivel de incorporación al MEVyT
- Se ha tenido retraso en las gratificaciones a las Figuras Solidarias
- La veda electoral ha afectado en las actividades normales de los servicios
- La inseguridad en el Estado ha causado problemas de incorporación y atención
- Disminución en los criterios de pago a las Figuras Solidarias
- Aumenta la cancelación de aplicaciones ya que a veces los Aplicadores gastan más en el traslado de lo que perciben por la aplicación
- Se sigue teniendo el problema de la falta de módulos en estos niveles</t>
  </si>
  <si>
    <t>- Continúa la labor de realizar convenios con el sector público y privado para incorporación y atención de adultos
- En cuanto a la inseguridad, tratar de no exponer al adulto con horarios o en círculos de estudio que sean focos de riesgo y dar confianza al educando para que no abandone sus estudios
- Se informó a los Coordinadores Regionales de que la situación de retraso de gratificaciones prevalecerá por un tiempo, para que realicen labor de motivación con los Asesores y evitar la deserción
- Promover la participación del personal de los aliados para la incorporación de trabajadores y beneficiarios del programa de asistencia social en situación de rezago educativo.
- Se solicita que se realice un análisis de la nueva gratificación ya que ha afectado a los Asesores, a partir de la mala experiencia, determinar si es posible volver a la gratifciación anterior
- Se solicita también, que se analicen los criterios de pago a los Aplicadores, y en próximas Reglas de Operación, flexibilizar la gratificación para poder adecuar (según convenga), por ejemplo, poder modificar el pago en urbano y rural, es decir, lo que corresponda a urbano poder migrar una parte a rural, ya que se gasta más en los traslados.</t>
  </si>
  <si>
    <t>- Regular desempeño en la incorporación al PEC. Se está dificultando debido a que han disminuido los candidatos a presentar examen en este Programa 
- Se ha detectado que el examen tiene una mayor dificultad que al principio, por los informes que se tienen de índices de reprobación</t>
  </si>
  <si>
    <t>- Promover la participación del personal de los aliados para la incorporación de trabajadores y beneficiarios del programa de asistencia social en situación de rezago educativo.
- Se realiza siempre la actividad de Concertación con los distintos sectores, público y privado para incorporar candidatos en este Programa</t>
  </si>
  <si>
    <t>Implantación de la nueva vertiente para adultos mayores del MEVyT, específicamente el módulo La Palabra de la Experiencia</t>
  </si>
  <si>
    <t>Formación a los Coordinadores Regionales  y realizar un taller para Técnicos Docentes en la Coordinación Regional</t>
  </si>
  <si>
    <t>Llenado del Cuaderno para conocer al adulto mayor</t>
  </si>
  <si>
    <t>Retomar los instrumentos e instructivos para conocer al adulto mayor</t>
  </si>
  <si>
    <t>En las coordinaciones regionales no han apoyado en las acciones del acompañamiento pedagógico</t>
  </si>
  <si>
    <t>Seguir fortaleciendo las visitas a los círculos de estudio para realizar las reuniones de análisis en la coordinación regional y de balance académico</t>
  </si>
  <si>
    <t>Poca asistencia de las (os) asesoras (es) a los eventos de formación</t>
  </si>
  <si>
    <t>Revisar el historial de cada una de las figuras para diseñar talleres que motiven a las asesoras y asesores a participar en los eventos de formación.</t>
  </si>
  <si>
    <t>La información que aporta el RAF es fundamental para realizar el diagnóstico así como  la planeación de los eventos de capacitación. Es la fuente primaria y oficial de obtención de datos relacionados con la formación en sus diferentes etapas y de todas las figuras registradas en el SASA o en el RAF. Lo ahí capturado es útil para presentarlo a las figuras educativas de la coordinación de zona en los eventos de formación, permite visualizar fortalezas y debilidades. Los  datos obtenidos en los reportes permiten la entrega confiable a diversas instituciones del ámbito federal y estatal.</t>
  </si>
  <si>
    <t>Este instrumento es útil porque va marcando las pautas a seguir por la Subdirección de Servicios Educativos, señala focos rojos en algunos aspectos, en este trimestre proporcionó información muy puntual señalando los y las asesoras a quienes les falta formación inicial acorde al nivel de atención (inicial, intermedio/avanzado).</t>
  </si>
  <si>
    <t>Permite contar con una visión general del instituto estatal en cada uno de los rubros que se evalúan, implantando cambios en aquellos que lo requieran, para dar cumplimiento al quehacer sustantivo de la institución. Es un instrumento útil de autoevaluación, sus resultados permiten reflexionar acerca de los proyectos desarrollados, su consulta y análisis es imprescindible para atender áreas de oportunidad que se presentan en ciertos indicadores.</t>
  </si>
  <si>
    <t>Implantación de la nueva vertiente para adultos mayores "La Palabra de la Experiencia", llenado del cuaderno para conocer al adulto mayor, en las Coordinaciones Regionales no han apoyado en las acciones de acompañamiento pedagógico, poca asistencia de las asesoras (es) a los eventos de formación.</t>
  </si>
  <si>
    <t>Realizar el acompañamiento a los eventos de formación de los O.S.E y formadores especializados para poder detectar necesidades de asesoría y así diseñar planeaciones didácticas de los eventos de formación para dar respuesta a dichas necesidades.</t>
  </si>
  <si>
    <t>Promover la participación del personal de los aliados para la incorporación de trabajadores y beneficiarios del programa de asistencia social en situación de rezago educativo.B5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</si>
</sst>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49">
    <font>
      <sz val="11"/>
      <color theme="1"/>
      <name val="Arial "/>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rgb="FFFFFFFF"/>
      <name val="Arial"/>
      <family val="2"/>
    </font>
    <font>
      <sz val="10"/>
      <color theme="1"/>
      <name val="Arial "/>
      <family val="2"/>
    </font>
    <font>
      <sz val="10"/>
      <color theme="0"/>
      <name val="Arial"/>
      <family val="2"/>
    </font>
    <font>
      <sz val="26"/>
      <name val="Arial"/>
      <family val="2"/>
    </font>
    <font>
      <sz val="10"/>
      <color theme="1"/>
      <name val="Arial"/>
      <family val="2"/>
    </font>
    <font>
      <sz val="10"/>
      <color theme="1"/>
      <name val="Calibri"/>
      <family val="2"/>
      <scheme val="minor"/>
    </font>
    <font>
      <sz val="10"/>
      <color indexed="9"/>
      <name val="Arial"/>
      <family val="2"/>
    </font>
    <font>
      <sz val="11"/>
      <color theme="1"/>
      <name val="Arial "/>
      <family val="2"/>
    </font>
    <font>
      <sz val="10"/>
      <name val="Arial"/>
      <family val="2"/>
    </font>
    <font>
      <sz val="12"/>
      <color rgb="FF9C6500"/>
      <name val="Calibri"/>
      <family val="2"/>
    </font>
    <font>
      <sz val="10"/>
      <color theme="1" tint="0.499984740745262"/>
      <name val="Arial"/>
      <family val="2"/>
    </font>
    <font>
      <b/>
      <sz val="10"/>
      <name val="Arial"/>
      <family val="2"/>
    </font>
    <font>
      <b/>
      <sz val="10"/>
      <color theme="1"/>
      <name val="Arial"/>
      <family val="2"/>
    </font>
    <font>
      <sz val="20"/>
      <name val="Arial"/>
      <family val="2"/>
    </font>
    <font>
      <sz val="11"/>
      <color theme="0" tint="-0.499984740745262"/>
      <name val="Arial"/>
      <family val="2"/>
    </font>
    <font>
      <sz val="11"/>
      <name val="Arial"/>
      <family val="2"/>
    </font>
    <font>
      <sz val="11"/>
      <color theme="0" tint="-0.34998626667073579"/>
      <name val="Arial"/>
      <family val="2"/>
    </font>
    <font>
      <sz val="11"/>
      <color theme="0"/>
      <name val="Arial"/>
      <family val="2"/>
    </font>
    <font>
      <sz val="11"/>
      <color rgb="FFFFFFFF"/>
      <name val="Arial"/>
      <family val="2"/>
    </font>
    <font>
      <u/>
      <sz val="10"/>
      <color indexed="12"/>
      <name val="Arial"/>
      <family val="2"/>
    </font>
    <font>
      <u/>
      <sz val="11"/>
      <color indexed="12"/>
      <name val="Arial"/>
      <family val="2"/>
    </font>
    <font>
      <i/>
      <sz val="11"/>
      <color rgb="FF0000FF"/>
      <name val="Arial"/>
      <family val="2"/>
    </font>
    <font>
      <i/>
      <u/>
      <sz val="11"/>
      <color rgb="FF0000FF"/>
      <name val="Arial"/>
      <family val="2"/>
    </font>
    <font>
      <sz val="11"/>
      <color rgb="FFFF0000"/>
      <name val="Arial"/>
      <family val="2"/>
    </font>
    <font>
      <sz val="11"/>
      <color theme="1"/>
      <name val="Arial"/>
      <family val="2"/>
    </font>
    <font>
      <sz val="28"/>
      <color theme="0"/>
      <name val="Arial"/>
      <family val="2"/>
    </font>
    <font>
      <sz val="12"/>
      <name val="Arial"/>
      <family val="2"/>
    </font>
    <font>
      <sz val="18"/>
      <name val="Arial"/>
      <family val="2"/>
    </font>
    <font>
      <sz val="18"/>
      <color theme="0" tint="-0.499984740745262"/>
      <name val="Arial"/>
      <family val="2"/>
    </font>
    <font>
      <sz val="12"/>
      <color theme="0" tint="-0.499984740745262"/>
      <name val="Arial"/>
      <family val="2"/>
    </font>
    <font>
      <sz val="18"/>
      <color theme="0" tint="-0.34998626667073579"/>
      <name val="Arial"/>
      <family val="2"/>
    </font>
    <font>
      <sz val="12"/>
      <color theme="0" tint="-0.34998626667073579"/>
      <name val="Arial"/>
      <family val="2"/>
    </font>
    <font>
      <sz val="12"/>
      <color theme="1"/>
      <name val="Arial"/>
      <family val="2"/>
    </font>
    <font>
      <sz val="20"/>
      <color rgb="FFFF0000"/>
      <name val="Arial"/>
      <family val="2"/>
    </font>
    <font>
      <i/>
      <sz val="20"/>
      <name val="Arial"/>
      <family val="2"/>
    </font>
    <font>
      <sz val="24"/>
      <name val="Arial"/>
      <family val="2"/>
    </font>
    <font>
      <sz val="16"/>
      <color theme="0"/>
      <name val="Arial"/>
      <family val="2"/>
    </font>
    <font>
      <sz val="16"/>
      <color theme="1"/>
      <name val="Calibri"/>
      <family val="2"/>
      <scheme val="minor"/>
    </font>
    <font>
      <sz val="14"/>
      <color theme="0"/>
      <name val="Arial"/>
      <family val="2"/>
    </font>
    <font>
      <sz val="16"/>
      <color theme="5" tint="0.79998168889431442"/>
      <name val="Arial"/>
      <family val="2"/>
    </font>
    <font>
      <b/>
      <sz val="12"/>
      <color theme="0"/>
      <name val="Arial"/>
      <family val="2"/>
    </font>
    <font>
      <b/>
      <sz val="10"/>
      <color theme="0"/>
      <name val="Arial"/>
      <family val="2"/>
    </font>
    <font>
      <sz val="9"/>
      <color theme="0"/>
      <name val="Arial"/>
      <family val="2"/>
    </font>
    <font>
      <sz val="10"/>
      <name val="Arial "/>
    </font>
  </fonts>
  <fills count="15">
    <fill>
      <patternFill patternType="none"/>
    </fill>
    <fill>
      <patternFill patternType="gray125"/>
    </fill>
    <fill>
      <patternFill patternType="solid">
        <fgColor theme="0" tint="-0.499984740745262"/>
        <bgColor indexed="64"/>
      </patternFill>
    </fill>
    <fill>
      <patternFill patternType="solid">
        <fgColor theme="4"/>
        <bgColor indexed="64"/>
      </patternFill>
    </fill>
    <fill>
      <patternFill patternType="solid">
        <fgColor theme="0"/>
        <bgColor indexed="64"/>
      </patternFill>
    </fill>
    <fill>
      <patternFill patternType="solid">
        <fgColor theme="1" tint="0.499984740745262"/>
        <bgColor indexed="64"/>
      </patternFill>
    </fill>
    <fill>
      <patternFill patternType="solid">
        <fgColor rgb="FFFFEB9C"/>
      </patternFill>
    </fill>
    <fill>
      <patternFill patternType="solid">
        <fgColor theme="6"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8" tint="-0.249977111117893"/>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theme="0"/>
      </left>
      <right/>
      <top style="thin">
        <color theme="0"/>
      </top>
      <bottom style="thin">
        <color theme="0"/>
      </bottom>
      <diagonal/>
    </border>
    <border>
      <left style="thin">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style="thin">
        <color theme="0"/>
      </left>
      <right style="thin">
        <color theme="0"/>
      </right>
      <top style="thin">
        <color theme="0"/>
      </top>
      <bottom style="thin">
        <color theme="0"/>
      </bottom>
      <diagonal/>
    </border>
    <border>
      <left style="thin">
        <color theme="0" tint="-0.499984740745262"/>
      </left>
      <right style="dashed">
        <color theme="0" tint="-0.499984740745262"/>
      </right>
      <top style="dashed">
        <color theme="0" tint="-0.499984740745262"/>
      </top>
      <bottom style="dashed">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style="thin">
        <color theme="0" tint="-0.499984740745262"/>
      </top>
      <bottom style="thin">
        <color theme="0" tint="-0.499984740745262"/>
      </bottom>
      <diagonal/>
    </border>
    <border>
      <left style="dashed">
        <color theme="0" tint="-0.499984740745262"/>
      </left>
      <right/>
      <top style="dashed">
        <color theme="0" tint="-0.499984740745262"/>
      </top>
      <bottom style="dashed">
        <color theme="0" tint="-0.499984740745262"/>
      </bottom>
      <diagonal/>
    </border>
    <border>
      <left style="thin">
        <color theme="0"/>
      </left>
      <right/>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thin">
        <color auto="1"/>
      </right>
      <top style="dashed">
        <color theme="0" tint="-0.34998626667073579"/>
      </top>
      <bottom style="dashed">
        <color theme="0" tint="-0.34998626667073579"/>
      </bottom>
      <diagonal/>
    </border>
    <border>
      <left/>
      <right style="dashed">
        <color indexed="64"/>
      </right>
      <top style="dashed">
        <color indexed="64"/>
      </top>
      <bottom style="dashed">
        <color indexed="64"/>
      </bottom>
      <diagonal/>
    </border>
    <border>
      <left style="thin">
        <color indexed="64"/>
      </left>
      <right style="dashed">
        <color indexed="64"/>
      </right>
      <top style="thin">
        <color theme="0"/>
      </top>
      <bottom/>
      <diagonal/>
    </border>
    <border>
      <left style="thin">
        <color theme="0"/>
      </left>
      <right style="dashed">
        <color indexed="64"/>
      </right>
      <top style="thin">
        <color theme="0"/>
      </top>
      <bottom style="thin">
        <color theme="0"/>
      </bottom>
      <diagonal/>
    </border>
    <border>
      <left style="dashed">
        <color indexed="64"/>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dashed">
        <color indexed="64"/>
      </right>
      <top style="dashed">
        <color indexed="64"/>
      </top>
      <bottom style="dashed">
        <color indexed="64"/>
      </bottom>
      <diagonal/>
    </border>
    <border>
      <left style="dashed">
        <color indexed="64"/>
      </left>
      <right style="thin">
        <color theme="0"/>
      </right>
      <top style="dashed">
        <color indexed="64"/>
      </top>
      <bottom style="dashed">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hair">
        <color indexed="64"/>
      </left>
      <right/>
      <top style="dashed">
        <color theme="0" tint="-0.34998626667073579"/>
      </top>
      <bottom style="dashed">
        <color theme="0" tint="-0.34998626667073579"/>
      </bottom>
      <diagonal/>
    </border>
    <border>
      <left style="hair">
        <color indexed="64"/>
      </left>
      <right/>
      <top style="dashed">
        <color theme="0" tint="-0.34998626667073579"/>
      </top>
      <bottom style="thin">
        <color indexed="64"/>
      </bottom>
      <diagonal/>
    </border>
    <border>
      <left/>
      <right/>
      <top style="dashed">
        <color theme="0" tint="-0.34998626667073579"/>
      </top>
      <bottom style="thin">
        <color indexed="64"/>
      </bottom>
      <diagonal/>
    </border>
    <border>
      <left/>
      <right style="thin">
        <color indexed="64"/>
      </right>
      <top style="dashed">
        <color theme="0" tint="-0.34998626667073579"/>
      </top>
      <bottom style="thin">
        <color indexed="64"/>
      </bottom>
      <diagonal/>
    </border>
    <border>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top style="thin">
        <color theme="0" tint="-0.499984740745262"/>
      </top>
      <bottom style="thin">
        <color theme="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style="dashed">
        <color theme="0" tint="-0.499984740745262"/>
      </bottom>
      <diagonal/>
    </border>
    <border>
      <left style="thin">
        <color theme="0"/>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right>
      <top style="thin">
        <color theme="0" tint="-0.499984740745262"/>
      </top>
      <bottom style="thin">
        <color theme="0" tint="-0.499984740745262"/>
      </bottom>
      <diagonal/>
    </border>
    <border>
      <left/>
      <right/>
      <top style="thin">
        <color theme="0" tint="-0.499984740745262"/>
      </top>
      <bottom style="dashed">
        <color theme="0" tint="-0.499984740745262"/>
      </bottom>
      <diagonal/>
    </border>
    <border>
      <left/>
      <right style="thin">
        <color theme="0" tint="-0.499984740745262"/>
      </right>
      <top style="thin">
        <color theme="0" tint="-0.499984740745262"/>
      </top>
      <bottom style="dashed">
        <color theme="0" tint="-0.499984740745262"/>
      </bottom>
      <diagonal/>
    </border>
    <border>
      <left/>
      <right/>
      <top style="dashed">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dashed">
        <color theme="0" tint="-0.499984740745262"/>
      </bottom>
      <diagonal/>
    </border>
    <border>
      <left style="dashed">
        <color theme="0" tint="-0.499984740745262"/>
      </left>
      <right/>
      <top style="dashed">
        <color theme="0" tint="-0.499984740745262"/>
      </top>
      <bottom style="thin">
        <color theme="0" tint="-0.499984740745262"/>
      </bottom>
      <diagonal/>
    </border>
    <border>
      <left/>
      <right/>
      <top style="thin">
        <color theme="0"/>
      </top>
      <bottom style="thin">
        <color theme="0"/>
      </bottom>
      <diagonal/>
    </border>
    <border>
      <left style="thin">
        <color auto="1"/>
      </left>
      <right style="dashed">
        <color auto="1"/>
      </right>
      <top style="thin">
        <color theme="0" tint="-0.499984740745262"/>
      </top>
      <bottom style="dashed">
        <color auto="1"/>
      </bottom>
      <diagonal/>
    </border>
    <border>
      <left style="dashed">
        <color auto="1"/>
      </left>
      <right style="dashed">
        <color auto="1"/>
      </right>
      <top style="thin">
        <color theme="0" tint="-0.499984740745262"/>
      </top>
      <bottom style="dashed">
        <color auto="1"/>
      </bottom>
      <diagonal/>
    </border>
    <border>
      <left style="dashed">
        <color auto="1"/>
      </left>
      <right style="thin">
        <color auto="1"/>
      </right>
      <top style="thin">
        <color theme="0" tint="-0.499984740745262"/>
      </top>
      <bottom style="dashed">
        <color auto="1"/>
      </bottom>
      <diagonal/>
    </border>
    <border>
      <left style="thin">
        <color auto="1"/>
      </left>
      <right style="dashed">
        <color auto="1"/>
      </right>
      <top style="dashed">
        <color auto="1"/>
      </top>
      <bottom style="thin">
        <color theme="0" tint="-0.499984740745262"/>
      </bottom>
      <diagonal/>
    </border>
    <border>
      <left style="dashed">
        <color auto="1"/>
      </left>
      <right style="dashed">
        <color auto="1"/>
      </right>
      <top style="dashed">
        <color auto="1"/>
      </top>
      <bottom style="thin">
        <color theme="0" tint="-0.499984740745262"/>
      </bottom>
      <diagonal/>
    </border>
    <border>
      <left style="dashed">
        <color auto="1"/>
      </left>
      <right style="thin">
        <color auto="1"/>
      </right>
      <top style="dashed">
        <color auto="1"/>
      </top>
      <bottom style="thin">
        <color theme="0" tint="-0.499984740745262"/>
      </bottom>
      <diagonal/>
    </border>
    <border>
      <left style="thin">
        <color theme="0"/>
      </left>
      <right style="thin">
        <color theme="0"/>
      </right>
      <top style="thin">
        <color theme="0" tint="-0.499984740745262"/>
      </top>
      <bottom/>
      <diagonal/>
    </border>
    <border>
      <left style="thin">
        <color theme="0" tint="-0.34998626667073579"/>
      </left>
      <right/>
      <top style="thin">
        <color theme="0" tint="-0.34998626667073579"/>
      </top>
      <bottom style="dashed">
        <color theme="0" tint="-0.34998626667073579"/>
      </bottom>
      <diagonal/>
    </border>
    <border>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dashed">
        <color theme="0" tint="-0.34998626667073579"/>
      </left>
      <right style="thin">
        <color theme="0" tint="-0.34998626667073579"/>
      </right>
      <top style="thin">
        <color theme="0" tint="-0.34998626667073579"/>
      </top>
      <bottom style="dashed">
        <color theme="0" tint="-0.34998626667073579"/>
      </bottom>
      <diagonal/>
    </border>
    <border>
      <left style="thin">
        <color theme="0" tint="-0.499984740745262"/>
      </left>
      <right style="dashed">
        <color theme="0" tint="-0.34998626667073579"/>
      </right>
      <top style="dashed">
        <color theme="0" tint="-0.34998626667073579"/>
      </top>
      <bottom style="dashed">
        <color theme="0" tint="-0.34998626667073579"/>
      </bottom>
      <diagonal/>
    </border>
    <border>
      <left style="dashed">
        <color theme="0" tint="-0.34998626667073579"/>
      </left>
      <right style="thin">
        <color theme="0" tint="-0.34998626667073579"/>
      </right>
      <top style="dashed">
        <color theme="0" tint="-0.34998626667073579"/>
      </top>
      <bottom style="dashed">
        <color theme="0" tint="-0.34998626667073579"/>
      </bottom>
      <diagonal/>
    </border>
    <border>
      <left style="thin">
        <color theme="0" tint="-0.499984740745262"/>
      </left>
      <right style="dashed">
        <color theme="0" tint="-0.34998626667073579"/>
      </right>
      <top style="dashed">
        <color theme="0" tint="-0.34998626667073579"/>
      </top>
      <bottom style="thin">
        <color theme="0" tint="-0.499984740745262"/>
      </bottom>
      <diagonal/>
    </border>
    <border>
      <left style="dashed">
        <color theme="0" tint="-0.34998626667073579"/>
      </left>
      <right style="dashed">
        <color theme="0" tint="-0.34998626667073579"/>
      </right>
      <top style="dashed">
        <color theme="0" tint="-0.34998626667073579"/>
      </top>
      <bottom style="thin">
        <color theme="0" tint="-0.499984740745262"/>
      </bottom>
      <diagonal/>
    </border>
    <border>
      <left style="dashed">
        <color theme="0" tint="-0.34998626667073579"/>
      </left>
      <right style="thin">
        <color theme="0" tint="-0.34998626667073579"/>
      </right>
      <top style="dashed">
        <color theme="0" tint="-0.34998626667073579"/>
      </top>
      <bottom style="thin">
        <color theme="0" tint="-0.499984740745262"/>
      </bottom>
      <diagonal/>
    </border>
    <border>
      <left/>
      <right/>
      <top/>
      <bottom style="medium">
        <color theme="0"/>
      </bottom>
      <diagonal/>
    </border>
    <border>
      <left/>
      <right style="mediumDashed">
        <color theme="0" tint="-0.499984740745262"/>
      </right>
      <top/>
      <bottom style="medium">
        <color theme="0"/>
      </bottom>
      <diagonal/>
    </border>
    <border>
      <left/>
      <right/>
      <top style="medium">
        <color theme="0"/>
      </top>
      <bottom/>
      <diagonal/>
    </border>
    <border>
      <left/>
      <right style="mediumDashed">
        <color theme="0" tint="-0.499984740745262"/>
      </right>
      <top style="medium">
        <color theme="0"/>
      </top>
      <bottom/>
      <diagonal/>
    </border>
    <border>
      <left style="thin">
        <color theme="0"/>
      </left>
      <right/>
      <top style="thin">
        <color theme="0" tint="-0.499984740745262"/>
      </top>
      <bottom/>
      <diagonal/>
    </border>
    <border>
      <left style="thin">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
      <left style="thin">
        <color theme="0" tint="-0.34998626667073579"/>
      </left>
      <right/>
      <top/>
      <bottom/>
      <diagonal/>
    </border>
    <border>
      <left style="thin">
        <color theme="0" tint="-0.499984740745262"/>
      </left>
      <right/>
      <top/>
      <bottom/>
      <diagonal/>
    </border>
    <border>
      <left/>
      <right style="thin">
        <color theme="0" tint="-0.499984740745262"/>
      </right>
      <top/>
      <bottom/>
      <diagonal/>
    </border>
    <border>
      <left style="thin">
        <color theme="0" tint="-0.34998626667073579"/>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style="dashed">
        <color theme="0" tint="-0.34998626667073579"/>
      </left>
      <right style="thin">
        <color theme="0" tint="-0.34998626667073579"/>
      </right>
      <top style="dashed">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op>
      <bottom/>
      <diagonal/>
    </border>
    <border>
      <left style="dashed">
        <color theme="0" tint="-0.34998626667073579"/>
      </left>
      <right/>
      <top style="thin">
        <color theme="0" tint="-0.34998626667073579"/>
      </top>
      <bottom/>
      <diagonal/>
    </border>
    <border>
      <left style="dashed">
        <color theme="0" tint="-0.34998626667073579"/>
      </left>
      <right/>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dashed">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499984740745262"/>
      </top>
      <bottom style="thin">
        <color theme="0"/>
      </bottom>
      <diagonal/>
    </border>
    <border>
      <left/>
      <right style="thin">
        <color theme="0" tint="-0.499984740745262"/>
      </right>
      <top style="thin">
        <color theme="0" tint="-0.499984740745262"/>
      </top>
      <bottom style="thin">
        <color theme="0"/>
      </bottom>
      <diagonal/>
    </border>
    <border>
      <left style="thin">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thin">
        <color theme="0" tint="-0.499984740745262"/>
      </left>
      <right style="dashed">
        <color theme="0" tint="-0.499984740745262"/>
      </right>
      <top style="dashed">
        <color theme="0" tint="-0.499984740745262"/>
      </top>
      <bottom style="thin">
        <color theme="0" tint="-0.499984740745262"/>
      </bottom>
      <diagonal/>
    </border>
    <border>
      <left style="dashed">
        <color theme="0" tint="-0.499984740745262"/>
      </left>
      <right style="dashed">
        <color theme="0" tint="-0.499984740745262"/>
      </right>
      <top style="dashed">
        <color theme="0" tint="-0.499984740745262"/>
      </top>
      <bottom style="thin">
        <color theme="0" tint="-0.499984740745262"/>
      </bottom>
      <diagonal/>
    </border>
    <border>
      <left style="dashed">
        <color theme="0" tint="-0.499984740745262"/>
      </left>
      <right style="thin">
        <color theme="0" tint="-0.499984740745262"/>
      </right>
      <top style="dashed">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style="thin">
        <color theme="0"/>
      </bottom>
      <diagonal/>
    </border>
    <border>
      <left style="thin">
        <color theme="0"/>
      </left>
      <right/>
      <top style="thin">
        <color theme="0"/>
      </top>
      <bottom style="thin">
        <color theme="0" tint="-0.499984740745262"/>
      </bottom>
      <diagonal/>
    </border>
    <border>
      <left/>
      <right style="thin">
        <color theme="0"/>
      </right>
      <top style="thin">
        <color theme="0"/>
      </top>
      <bottom style="thin">
        <color theme="0" tint="-0.499984740745262"/>
      </bottom>
      <diagonal/>
    </border>
    <border>
      <left style="thin">
        <color theme="0" tint="-0.499984740745262"/>
      </left>
      <right/>
      <top style="thin">
        <color theme="0"/>
      </top>
      <bottom style="thin">
        <color theme="0"/>
      </bottom>
      <diagonal/>
    </border>
    <border>
      <left style="thin">
        <color theme="0" tint="-0.499984740745262"/>
      </left>
      <right/>
      <top style="thin">
        <color theme="0"/>
      </top>
      <bottom/>
      <diagonal/>
    </border>
    <border>
      <left/>
      <right style="thin">
        <color theme="0" tint="-0.499984740745262"/>
      </right>
      <top style="dashed">
        <color theme="0" tint="-0.499984740745262"/>
      </top>
      <bottom style="thin">
        <color theme="0" tint="-0.499984740745262"/>
      </bottom>
      <diagonal/>
    </border>
    <border>
      <left style="thin">
        <color theme="0" tint="-0.499984740745262"/>
      </left>
      <right style="thin">
        <color theme="0"/>
      </right>
      <top style="thin">
        <color theme="0" tint="-0.499984740745262"/>
      </top>
      <bottom style="thin">
        <color theme="0"/>
      </bottom>
      <diagonal/>
    </border>
    <border>
      <left/>
      <right/>
      <top/>
      <bottom style="thin">
        <color theme="0"/>
      </bottom>
      <diagonal/>
    </border>
    <border>
      <left/>
      <right style="thin">
        <color theme="0" tint="-0.499984740745262"/>
      </right>
      <top style="thin">
        <color theme="0"/>
      </top>
      <bottom/>
      <diagonal/>
    </border>
    <border>
      <left style="thin">
        <color theme="0" tint="-0.499984740745262"/>
      </left>
      <right style="thin">
        <color theme="0"/>
      </right>
      <top style="thin">
        <color theme="0"/>
      </top>
      <bottom style="thin">
        <color theme="0"/>
      </bottom>
      <diagonal/>
    </border>
    <border>
      <left style="thin">
        <color theme="0"/>
      </left>
      <right/>
      <top/>
      <bottom style="thin">
        <color theme="0" tint="-0.499984740745262"/>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right style="thin">
        <color theme="0"/>
      </right>
      <top style="thin">
        <color theme="0"/>
      </top>
      <bottom style="thin">
        <color theme="0" tint="-0.34998626667073579"/>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bottom>
      <diagonal/>
    </border>
    <border>
      <left style="thin">
        <color theme="0"/>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499984740745262"/>
      </right>
      <top style="dashed">
        <color theme="0" tint="-0.34998626667073579"/>
      </top>
      <bottom style="dashed">
        <color theme="0" tint="-0.34998626667073579"/>
      </bottom>
      <diagonal/>
    </border>
    <border>
      <left style="dashed">
        <color theme="0" tint="-0.499984740745262"/>
      </left>
      <right/>
      <top style="thin">
        <color theme="0" tint="-0.499984740745262"/>
      </top>
      <bottom/>
      <diagonal/>
    </border>
    <border>
      <left style="dashed">
        <color theme="0" tint="-0.499984740745262"/>
      </left>
      <right/>
      <top/>
      <bottom/>
      <diagonal/>
    </border>
    <border>
      <left style="thin">
        <color theme="0" tint="-0.34998626667073579"/>
      </left>
      <right style="thin">
        <color theme="0" tint="-0.34998626667073579"/>
      </right>
      <top style="dashed">
        <color theme="0" tint="-0.34998626667073579"/>
      </top>
      <bottom style="thin">
        <color theme="0" tint="-0.34998626667073579"/>
      </bottom>
      <diagonal/>
    </border>
    <border>
      <left style="thin">
        <color theme="0" tint="-0.34998626667073579"/>
      </left>
      <right style="thin">
        <color theme="0" tint="-0.499984740745262"/>
      </right>
      <top style="dashed">
        <color theme="0" tint="-0.34998626667073579"/>
      </top>
      <bottom style="thin">
        <color theme="0" tint="-0.34998626667073579"/>
      </bottom>
      <diagonal/>
    </border>
    <border>
      <left style="dashed">
        <color theme="0" tint="-0.499984740745262"/>
      </left>
      <right/>
      <top/>
      <bottom style="thin">
        <color theme="0" tint="-0.499984740745262"/>
      </bottom>
      <diagonal/>
    </border>
    <border>
      <left/>
      <right style="dashed">
        <color theme="0" tint="-0.34998626667073579"/>
      </right>
      <top style="thin">
        <color theme="0" tint="-0.34998626667073579"/>
      </top>
      <bottom/>
      <diagonal/>
    </border>
    <border>
      <left/>
      <right style="dashed">
        <color theme="0" tint="-0.34998626667073579"/>
      </right>
      <top/>
      <bottom/>
      <diagonal/>
    </border>
    <border>
      <left/>
      <right style="dashed">
        <color theme="0" tint="-0.34998626667073579"/>
      </right>
      <top/>
      <bottom style="thin">
        <color theme="0" tint="-0.34998626667073579"/>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thin">
        <color theme="0" tint="-0.499984740745262"/>
      </left>
      <right style="dashed">
        <color theme="0" tint="-0.34998626667073579"/>
      </right>
      <top style="thin">
        <color theme="0" tint="-0.499984740745262"/>
      </top>
      <bottom style="dashed">
        <color theme="0" tint="-0.34998626667073579"/>
      </bottom>
      <diagonal/>
    </border>
    <border>
      <left style="dashed">
        <color theme="0" tint="-0.34998626667073579"/>
      </left>
      <right style="dashed">
        <color theme="0" tint="-0.34998626667073579"/>
      </right>
      <top style="thin">
        <color theme="0" tint="-0.499984740745262"/>
      </top>
      <bottom style="dashed">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top style="dashed">
        <color theme="0" tint="-0.34998626667073579"/>
      </top>
      <bottom/>
      <diagonal/>
    </border>
    <border>
      <left/>
      <right/>
      <top style="dashed">
        <color theme="0" tint="-0.34998626667073579"/>
      </top>
      <bottom/>
      <diagonal/>
    </border>
    <border>
      <left/>
      <right style="thin">
        <color theme="0" tint="-0.34998626667073579"/>
      </right>
      <top style="dashed">
        <color theme="0" tint="-0.34998626667073579"/>
      </top>
      <bottom/>
      <diagonal/>
    </border>
    <border>
      <left style="dashed">
        <color theme="0" tint="-0.34998626667073579"/>
      </left>
      <right style="thin">
        <color indexed="64"/>
      </right>
      <top style="dashed">
        <color theme="0" tint="-0.34998626667073579"/>
      </top>
      <bottom style="thin">
        <color theme="0" tint="-0.34998626667073579"/>
      </bottom>
      <diagonal/>
    </border>
    <border>
      <left style="thin">
        <color indexed="64"/>
      </left>
      <right style="thin">
        <color indexed="64"/>
      </right>
      <top style="dashed">
        <color theme="0" tint="-0.34998626667073579"/>
      </top>
      <bottom style="thin">
        <color theme="0" tint="-0.34998626667073579"/>
      </bottom>
      <diagonal/>
    </border>
    <border>
      <left style="thin">
        <color indexed="64"/>
      </left>
      <right style="thin">
        <color theme="0" tint="-0.34998626667073579"/>
      </right>
      <top style="dashed">
        <color theme="0" tint="-0.34998626667073579"/>
      </top>
      <bottom style="thin">
        <color theme="0" tint="-0.34998626667073579"/>
      </bottom>
      <diagonal/>
    </border>
    <border>
      <left style="thin">
        <color theme="0" tint="-0.499984740745262"/>
      </left>
      <right/>
      <top style="dashed">
        <color theme="0" tint="-0.499984740745262"/>
      </top>
      <bottom style="thin">
        <color theme="0" tint="-0.499984740745262"/>
      </bottom>
      <diagonal/>
    </border>
    <border>
      <left/>
      <right style="dashed">
        <color theme="0" tint="-0.499984740745262"/>
      </right>
      <top style="dashed">
        <color theme="0" tint="-0.499984740745262"/>
      </top>
      <bottom style="thin">
        <color theme="0" tint="-0.499984740745262"/>
      </bottom>
      <diagonal/>
    </border>
    <border>
      <left/>
      <right style="dashed">
        <color theme="0" tint="-0.499984740745262"/>
      </right>
      <top style="dashed">
        <color theme="0" tint="-0.499984740745262"/>
      </top>
      <bottom style="dashed">
        <color theme="0" tint="-0.499984740745262"/>
      </bottom>
      <diagonal/>
    </border>
    <border>
      <left/>
      <right style="dashed">
        <color theme="0" tint="-0.499984740745262"/>
      </right>
      <top style="thin">
        <color theme="0" tint="-0.499984740745262"/>
      </top>
      <bottom style="dashed">
        <color theme="0" tint="-0.499984740745262"/>
      </bottom>
      <diagonal/>
    </border>
    <border>
      <left style="thin">
        <color theme="0"/>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style="thin">
        <color theme="0" tint="-0.499984740745262"/>
      </left>
      <right style="dashed">
        <color theme="0" tint="-0.499984740745262"/>
      </right>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style="dashed">
        <color theme="0" tint="-0.499984740745262"/>
      </left>
      <right/>
      <top style="thin">
        <color theme="0"/>
      </top>
      <bottom style="dashed">
        <color theme="0" tint="-0.499984740745262"/>
      </bottom>
      <diagonal/>
    </border>
    <border>
      <left/>
      <right/>
      <top style="thin">
        <color theme="0"/>
      </top>
      <bottom style="dashed">
        <color theme="0" tint="-0.499984740745262"/>
      </bottom>
      <diagonal/>
    </border>
    <border>
      <left style="thick">
        <color rgb="FF0070C0"/>
      </left>
      <right/>
      <top/>
      <bottom/>
      <diagonal/>
    </border>
    <border>
      <left style="thick">
        <color rgb="FFC00000"/>
      </left>
      <right/>
      <top/>
      <bottom/>
      <diagonal/>
    </border>
    <border>
      <left style="thin">
        <color theme="0" tint="-0.499984740745262"/>
      </left>
      <right/>
      <top/>
      <bottom style="thin">
        <color theme="0" tint="-0.499984740745262"/>
      </bottom>
      <diagonal/>
    </border>
    <border>
      <left/>
      <right style="dashed">
        <color theme="0" tint="-0.499984740745262"/>
      </right>
      <top/>
      <bottom style="thin">
        <color theme="0" tint="-0.499984740745262"/>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right style="thin">
        <color indexed="64"/>
      </right>
      <top style="dashed">
        <color indexed="64"/>
      </top>
      <bottom style="thin">
        <color indexed="64"/>
      </bottom>
      <diagonal/>
    </border>
  </borders>
  <cellStyleXfs count="11">
    <xf numFmtId="0" fontId="0" fillId="0" borderId="0"/>
    <xf numFmtId="0" fontId="3" fillId="0" borderId="0"/>
    <xf numFmtId="44" fontId="3" fillId="0" borderId="0" applyFont="0" applyFill="0" applyBorder="0" applyAlignment="0" applyProtection="0"/>
    <xf numFmtId="0" fontId="4" fillId="0" borderId="0"/>
    <xf numFmtId="9" fontId="3" fillId="0" borderId="0" applyFont="0" applyFill="0" applyBorder="0" applyAlignment="0" applyProtection="0"/>
    <xf numFmtId="9" fontId="12" fillId="0" borderId="0" applyFont="0" applyFill="0" applyBorder="0" applyAlignment="0" applyProtection="0"/>
    <xf numFmtId="0" fontId="13" fillId="0" borderId="0"/>
    <xf numFmtId="0" fontId="14" fillId="6" borderId="0" applyNumberFormat="0" applyBorder="0" applyAlignment="0" applyProtection="0"/>
    <xf numFmtId="0" fontId="24" fillId="0" borderId="0" applyNumberFormat="0" applyFill="0" applyBorder="0" applyAlignment="0" applyProtection="0">
      <alignment vertical="top"/>
      <protection locked="0"/>
    </xf>
    <xf numFmtId="0" fontId="2" fillId="0" borderId="0"/>
    <xf numFmtId="0" fontId="1" fillId="0" borderId="0"/>
  </cellStyleXfs>
  <cellXfs count="659">
    <xf numFmtId="0" fontId="0" fillId="0" borderId="0" xfId="0"/>
    <xf numFmtId="0" fontId="7" fillId="2" borderId="3" xfId="1" applyFont="1" applyFill="1" applyBorder="1" applyAlignment="1">
      <alignment horizontal="center" vertical="center" wrapText="1"/>
    </xf>
    <xf numFmtId="0" fontId="7" fillId="2" borderId="20" xfId="1" applyFont="1" applyFill="1" applyBorder="1" applyAlignment="1">
      <alignment horizontal="center" vertical="center" wrapText="1"/>
    </xf>
    <xf numFmtId="0" fontId="7" fillId="2" borderId="21" xfId="1" applyFont="1" applyFill="1" applyBorder="1" applyAlignment="1">
      <alignment horizontal="center" vertical="center" wrapText="1"/>
    </xf>
    <xf numFmtId="0" fontId="7" fillId="2" borderId="22" xfId="1" applyFont="1" applyFill="1" applyBorder="1" applyAlignment="1">
      <alignment horizontal="center" vertical="center" wrapText="1"/>
    </xf>
    <xf numFmtId="0" fontId="7" fillId="2" borderId="38" xfId="1" applyFont="1" applyFill="1" applyBorder="1" applyAlignment="1">
      <alignment horizontal="center" vertical="center"/>
    </xf>
    <xf numFmtId="0" fontId="7" fillId="2" borderId="42" xfId="1" applyFont="1" applyFill="1" applyBorder="1" applyAlignment="1">
      <alignment horizontal="center" vertical="center" wrapText="1"/>
    </xf>
    <xf numFmtId="10" fontId="3" fillId="4" borderId="58" xfId="1" applyNumberFormat="1" applyFont="1" applyFill="1" applyBorder="1" applyAlignment="1">
      <alignment horizontal="center" vertical="center"/>
    </xf>
    <xf numFmtId="10" fontId="3" fillId="4" borderId="4" xfId="1" applyNumberFormat="1" applyFont="1" applyFill="1" applyBorder="1" applyAlignment="1">
      <alignment horizontal="center" vertical="center"/>
    </xf>
    <xf numFmtId="3" fontId="3" fillId="0" borderId="59" xfId="1" applyNumberFormat="1" applyFont="1" applyFill="1" applyBorder="1" applyAlignment="1">
      <alignment horizontal="center" vertical="center"/>
    </xf>
    <xf numFmtId="3" fontId="3" fillId="0" borderId="60" xfId="1" applyNumberFormat="1" applyFont="1" applyFill="1" applyBorder="1" applyAlignment="1">
      <alignment horizontal="center" vertical="center"/>
    </xf>
    <xf numFmtId="10" fontId="3" fillId="4" borderId="61" xfId="1" applyNumberFormat="1" applyFont="1" applyFill="1" applyBorder="1" applyAlignment="1">
      <alignment horizontal="center" vertical="center"/>
    </xf>
    <xf numFmtId="0" fontId="7" fillId="2" borderId="8" xfId="1" applyFont="1" applyFill="1" applyBorder="1" applyAlignment="1">
      <alignment horizontal="center" vertical="center" wrapText="1"/>
    </xf>
    <xf numFmtId="0" fontId="7" fillId="4" borderId="0" xfId="1" applyFont="1" applyFill="1" applyBorder="1" applyAlignment="1">
      <alignment horizontal="center" vertical="center" wrapText="1"/>
    </xf>
    <xf numFmtId="10" fontId="3" fillId="0" borderId="17" xfId="1" applyNumberFormat="1" applyFont="1" applyBorder="1" applyAlignment="1">
      <alignment horizontal="center" vertical="center"/>
    </xf>
    <xf numFmtId="0" fontId="3" fillId="0" borderId="108" xfId="1" applyFont="1" applyBorder="1" applyAlignment="1">
      <alignment horizontal="center" vertical="center" wrapText="1"/>
    </xf>
    <xf numFmtId="0" fontId="7" fillId="2" borderId="115" xfId="1" applyFont="1" applyFill="1" applyBorder="1" applyAlignment="1">
      <alignment horizontal="center" vertical="center"/>
    </xf>
    <xf numFmtId="0" fontId="7" fillId="2" borderId="116" xfId="1" applyFont="1" applyFill="1" applyBorder="1" applyAlignment="1">
      <alignment horizontal="center" vertical="center"/>
    </xf>
    <xf numFmtId="3" fontId="3" fillId="0" borderId="108" xfId="1" applyNumberFormat="1" applyFont="1" applyBorder="1" applyAlignment="1">
      <alignment horizontal="center" vertical="center"/>
    </xf>
    <xf numFmtId="3" fontId="3" fillId="0" borderId="109" xfId="1" applyNumberFormat="1" applyFont="1" applyBorder="1" applyAlignment="1">
      <alignment horizontal="center" vertical="center"/>
    </xf>
    <xf numFmtId="3" fontId="3" fillId="0" borderId="109" xfId="1" applyNumberFormat="1" applyFont="1" applyBorder="1" applyAlignment="1">
      <alignment horizontal="center" vertical="center" wrapText="1"/>
    </xf>
    <xf numFmtId="0" fontId="7" fillId="2" borderId="8" xfId="1" applyFont="1" applyFill="1" applyBorder="1" applyAlignment="1">
      <alignment horizontal="center" vertical="center"/>
    </xf>
    <xf numFmtId="3" fontId="3" fillId="0" borderId="108" xfId="1" applyNumberFormat="1" applyFont="1" applyBorder="1" applyAlignment="1">
      <alignment horizontal="center"/>
    </xf>
    <xf numFmtId="3" fontId="3" fillId="0" borderId="109" xfId="1" applyNumberFormat="1" applyFont="1" applyBorder="1" applyAlignment="1">
      <alignment horizontal="center" wrapText="1"/>
    </xf>
    <xf numFmtId="0" fontId="7" fillId="5" borderId="115" xfId="1" applyFont="1" applyFill="1" applyBorder="1" applyAlignment="1">
      <alignment horizontal="center"/>
    </xf>
    <xf numFmtId="0" fontId="7" fillId="5" borderId="115" xfId="1" applyFont="1" applyFill="1" applyBorder="1" applyAlignment="1">
      <alignment horizontal="center" wrapText="1"/>
    </xf>
    <xf numFmtId="0" fontId="7" fillId="5" borderId="116" xfId="1" applyFont="1" applyFill="1" applyBorder="1" applyAlignment="1">
      <alignment horizontal="center"/>
    </xf>
    <xf numFmtId="0" fontId="7" fillId="5" borderId="115" xfId="1" applyFont="1" applyFill="1" applyBorder="1" applyAlignment="1">
      <alignment horizontal="center" vertical="center"/>
    </xf>
    <xf numFmtId="0" fontId="7" fillId="5" borderId="115" xfId="1" applyFont="1" applyFill="1" applyBorder="1" applyAlignment="1">
      <alignment horizontal="center" vertical="center" wrapText="1"/>
    </xf>
    <xf numFmtId="0" fontId="7" fillId="5" borderId="116" xfId="1" applyFont="1" applyFill="1" applyBorder="1" applyAlignment="1">
      <alignment horizontal="center" vertical="center"/>
    </xf>
    <xf numFmtId="0" fontId="4" fillId="0" borderId="0" xfId="3"/>
    <xf numFmtId="0" fontId="7" fillId="2" borderId="126" xfId="1" applyFont="1" applyFill="1" applyBorder="1" applyAlignment="1">
      <alignment horizontal="center" vertical="center" wrapText="1"/>
    </xf>
    <xf numFmtId="0" fontId="7" fillId="2" borderId="126" xfId="1" applyFont="1" applyFill="1" applyBorder="1" applyAlignment="1">
      <alignment horizontal="center" vertical="center"/>
    </xf>
    <xf numFmtId="0" fontId="7" fillId="2" borderId="127" xfId="1" applyFont="1" applyFill="1" applyBorder="1" applyAlignment="1">
      <alignment horizontal="right" vertical="center" wrapText="1"/>
    </xf>
    <xf numFmtId="9" fontId="3" fillId="0" borderId="106" xfId="1" applyNumberFormat="1" applyFont="1" applyBorder="1" applyAlignment="1">
      <alignment horizontal="center" vertical="center"/>
    </xf>
    <xf numFmtId="10" fontId="3" fillId="0" borderId="106" xfId="1" applyNumberFormat="1" applyFont="1" applyBorder="1" applyAlignment="1">
      <alignment horizontal="center" vertical="center"/>
    </xf>
    <xf numFmtId="9" fontId="3" fillId="0" borderId="107" xfId="1" applyNumberFormat="1" applyFont="1" applyBorder="1" applyAlignment="1">
      <alignment horizontal="center" vertical="center"/>
    </xf>
    <xf numFmtId="0" fontId="3" fillId="0" borderId="107" xfId="3" applyFont="1" applyBorder="1" applyAlignment="1">
      <alignment horizontal="center" vertical="center"/>
    </xf>
    <xf numFmtId="0" fontId="7" fillId="2" borderId="127" xfId="3" applyFont="1" applyFill="1" applyBorder="1" applyAlignment="1">
      <alignment horizontal="right" vertical="center" wrapText="1"/>
    </xf>
    <xf numFmtId="0" fontId="7" fillId="2" borderId="43" xfId="1" applyFont="1" applyFill="1" applyBorder="1" applyAlignment="1">
      <alignment horizontal="right" vertical="center" wrapText="1"/>
    </xf>
    <xf numFmtId="9" fontId="3" fillId="0" borderId="109" xfId="1" applyNumberFormat="1" applyFont="1" applyBorder="1" applyAlignment="1">
      <alignment horizontal="center" vertical="center"/>
    </xf>
    <xf numFmtId="0" fontId="7" fillId="2" borderId="5" xfId="1" applyFont="1" applyFill="1" applyBorder="1" applyAlignment="1">
      <alignment horizontal="right" vertical="center" wrapText="1"/>
    </xf>
    <xf numFmtId="0" fontId="3" fillId="0" borderId="86" xfId="1" applyFont="1" applyFill="1" applyBorder="1" applyAlignment="1">
      <alignment vertical="center" wrapText="1"/>
    </xf>
    <xf numFmtId="0" fontId="11" fillId="2" borderId="38" xfId="1" applyFont="1" applyFill="1" applyBorder="1" applyAlignment="1">
      <alignment horizontal="right" vertical="center" wrapText="1"/>
    </xf>
    <xf numFmtId="0" fontId="7" fillId="2" borderId="5" xfId="1" applyFont="1" applyFill="1" applyBorder="1" applyAlignment="1">
      <alignment horizontal="right" vertical="center"/>
    </xf>
    <xf numFmtId="0" fontId="7" fillId="2" borderId="43" xfId="1" applyFont="1" applyFill="1" applyBorder="1" applyAlignment="1">
      <alignment horizontal="right" vertical="center"/>
    </xf>
    <xf numFmtId="3" fontId="9" fillId="2" borderId="0" xfId="1" applyNumberFormat="1" applyFont="1" applyFill="1" applyBorder="1" applyAlignment="1" applyProtection="1">
      <alignment horizontal="center" vertical="center"/>
    </xf>
    <xf numFmtId="9" fontId="3" fillId="2" borderId="0" xfId="1" applyNumberFormat="1" applyFont="1" applyFill="1" applyBorder="1" applyAlignment="1">
      <alignment horizontal="center" vertical="center"/>
    </xf>
    <xf numFmtId="0" fontId="3" fillId="0" borderId="0" xfId="1" applyFont="1"/>
    <xf numFmtId="0" fontId="3" fillId="0" borderId="0" xfId="1" applyFont="1" applyBorder="1"/>
    <xf numFmtId="0" fontId="3" fillId="0" borderId="147" xfId="1" applyFont="1" applyBorder="1" applyAlignment="1">
      <alignment horizontal="center"/>
    </xf>
    <xf numFmtId="0" fontId="3" fillId="0" borderId="148" xfId="1" applyFont="1" applyBorder="1" applyAlignment="1">
      <alignment horizontal="center"/>
    </xf>
    <xf numFmtId="0" fontId="3" fillId="0" borderId="152" xfId="1" applyFont="1" applyBorder="1" applyAlignment="1">
      <alignment horizontal="center"/>
    </xf>
    <xf numFmtId="0" fontId="3" fillId="0" borderId="153" xfId="1" applyFont="1" applyBorder="1" applyAlignment="1">
      <alignment horizontal="center"/>
    </xf>
    <xf numFmtId="0" fontId="3" fillId="0" borderId="154" xfId="1" applyFont="1" applyBorder="1" applyAlignment="1">
      <alignment horizontal="center"/>
    </xf>
    <xf numFmtId="0" fontId="3" fillId="0" borderId="155" xfId="1" applyFont="1" applyBorder="1" applyAlignment="1">
      <alignment horizontal="center"/>
    </xf>
    <xf numFmtId="0" fontId="3" fillId="0" borderId="158" xfId="1" applyFont="1" applyBorder="1" applyAlignment="1">
      <alignment horizontal="center"/>
    </xf>
    <xf numFmtId="0" fontId="3" fillId="0" borderId="78" xfId="1" applyFont="1" applyFill="1" applyBorder="1" applyAlignment="1">
      <alignment horizontal="center" vertical="center"/>
    </xf>
    <xf numFmtId="0" fontId="3" fillId="0" borderId="81" xfId="1" applyFont="1" applyFill="1" applyBorder="1" applyAlignment="1">
      <alignment horizontal="center" vertical="center"/>
    </xf>
    <xf numFmtId="0" fontId="3" fillId="0" borderId="151" xfId="1" applyFont="1" applyBorder="1"/>
    <xf numFmtId="0" fontId="16" fillId="0" borderId="150" xfId="1" applyFont="1" applyBorder="1"/>
    <xf numFmtId="0" fontId="3" fillId="0" borderId="150" xfId="1" applyFont="1" applyBorder="1"/>
    <xf numFmtId="0" fontId="3" fillId="0" borderId="149" xfId="1" applyFont="1" applyBorder="1"/>
    <xf numFmtId="0" fontId="17" fillId="0" borderId="151" xfId="1" applyFont="1" applyBorder="1"/>
    <xf numFmtId="0" fontId="3" fillId="0" borderId="145" xfId="1" applyFont="1" applyBorder="1"/>
    <xf numFmtId="0" fontId="3" fillId="0" borderId="0" xfId="1" applyFont="1" applyBorder="1" applyAlignment="1">
      <alignment horizontal="left" vertical="center"/>
    </xf>
    <xf numFmtId="0" fontId="3" fillId="0" borderId="144" xfId="1" applyFont="1" applyBorder="1"/>
    <xf numFmtId="0" fontId="9" fillId="0" borderId="145" xfId="1" applyFont="1" applyBorder="1"/>
    <xf numFmtId="0" fontId="9" fillId="0" borderId="0" xfId="1" applyFont="1" applyBorder="1"/>
    <xf numFmtId="0" fontId="10" fillId="0" borderId="143" xfId="1" applyFont="1" applyBorder="1"/>
    <xf numFmtId="0" fontId="9" fillId="0" borderId="142" xfId="1" applyFont="1" applyBorder="1"/>
    <xf numFmtId="0" fontId="3" fillId="0" borderId="142" xfId="1" applyFont="1" applyBorder="1"/>
    <xf numFmtId="0" fontId="3" fillId="0" borderId="141" xfId="1" applyFont="1" applyBorder="1"/>
    <xf numFmtId="0" fontId="9" fillId="0" borderId="150" xfId="1" applyFont="1" applyBorder="1"/>
    <xf numFmtId="0" fontId="3" fillId="0" borderId="143" xfId="1" applyFont="1" applyBorder="1"/>
    <xf numFmtId="0" fontId="9" fillId="0" borderId="143" xfId="1" applyFont="1" applyBorder="1"/>
    <xf numFmtId="0" fontId="9" fillId="0" borderId="146" xfId="1" applyFont="1" applyBorder="1"/>
    <xf numFmtId="3" fontId="3" fillId="0" borderId="108" xfId="1" applyNumberFormat="1" applyFont="1" applyFill="1" applyBorder="1" applyAlignment="1" applyProtection="1">
      <alignment horizontal="center" vertical="center"/>
    </xf>
    <xf numFmtId="10" fontId="3" fillId="0" borderId="108" xfId="1" applyNumberFormat="1" applyFont="1" applyFill="1" applyBorder="1" applyAlignment="1" applyProtection="1">
      <alignment horizontal="center" vertical="center"/>
    </xf>
    <xf numFmtId="3" fontId="3" fillId="0" borderId="109" xfId="1" applyNumberFormat="1" applyFont="1" applyFill="1" applyBorder="1" applyAlignment="1" applyProtection="1">
      <alignment horizontal="center" vertical="center"/>
    </xf>
    <xf numFmtId="0" fontId="7" fillId="2" borderId="8" xfId="1" applyFont="1" applyFill="1" applyBorder="1" applyAlignment="1">
      <alignment horizontal="center" vertical="center" wrapText="1"/>
    </xf>
    <xf numFmtId="0" fontId="7" fillId="2" borderId="8" xfId="1" applyFont="1" applyFill="1" applyBorder="1" applyAlignment="1">
      <alignment horizontal="center" vertical="center"/>
    </xf>
    <xf numFmtId="0" fontId="7" fillId="2" borderId="127" xfId="1" applyFont="1" applyFill="1" applyBorder="1" applyAlignment="1">
      <alignment horizontal="center" vertical="center" wrapText="1"/>
    </xf>
    <xf numFmtId="0" fontId="7" fillId="2" borderId="127" xfId="3" applyFont="1" applyFill="1" applyBorder="1" applyAlignment="1">
      <alignment horizontal="center" vertical="center" wrapText="1"/>
    </xf>
    <xf numFmtId="0" fontId="4" fillId="0" borderId="0" xfId="3" applyAlignment="1">
      <alignment horizontal="center"/>
    </xf>
    <xf numFmtId="10" fontId="3" fillId="0" borderId="162" xfId="1" applyNumberFormat="1" applyFont="1" applyBorder="1" applyAlignment="1">
      <alignment horizontal="center" vertical="center"/>
    </xf>
    <xf numFmtId="0" fontId="3" fillId="0" borderId="85" xfId="1" applyFont="1" applyFill="1" applyBorder="1" applyAlignment="1">
      <alignment vertical="center" wrapText="1"/>
    </xf>
    <xf numFmtId="9" fontId="3" fillId="0" borderId="66" xfId="1" applyNumberFormat="1" applyFont="1" applyFill="1" applyBorder="1" applyAlignment="1">
      <alignment vertical="center" wrapText="1"/>
    </xf>
    <xf numFmtId="9" fontId="3" fillId="0" borderId="17" xfId="1" applyNumberFormat="1" applyFont="1" applyFill="1" applyBorder="1" applyAlignment="1">
      <alignment vertical="center" wrapText="1"/>
    </xf>
    <xf numFmtId="9" fontId="3" fillId="0" borderId="85" xfId="1" applyNumberFormat="1" applyFont="1" applyFill="1" applyBorder="1" applyAlignment="1">
      <alignment vertical="center" wrapText="1"/>
    </xf>
    <xf numFmtId="0" fontId="20" fillId="0" borderId="0" xfId="1" applyFont="1" applyBorder="1"/>
    <xf numFmtId="0" fontId="20" fillId="0" borderId="0" xfId="1" applyFont="1"/>
    <xf numFmtId="0" fontId="20" fillId="0" borderId="0" xfId="1" applyFont="1" applyBorder="1" applyAlignment="1"/>
    <xf numFmtId="0" fontId="20" fillId="0" borderId="0" xfId="1" applyFont="1" applyAlignment="1"/>
    <xf numFmtId="0" fontId="22" fillId="2" borderId="0" xfId="1" applyFont="1" applyFill="1" applyBorder="1" applyAlignment="1">
      <alignment vertical="center" wrapText="1"/>
    </xf>
    <xf numFmtId="0" fontId="23" fillId="0" borderId="0" xfId="1" applyFont="1" applyFill="1" applyBorder="1" applyAlignment="1">
      <alignment horizontal="left" vertical="center" textRotation="90" wrapText="1"/>
    </xf>
    <xf numFmtId="0" fontId="20" fillId="0" borderId="0" xfId="1" applyFont="1" applyAlignment="1">
      <alignment horizontal="left" vertical="center"/>
    </xf>
    <xf numFmtId="0" fontId="23" fillId="0" borderId="84" xfId="1" applyFont="1" applyFill="1" applyBorder="1" applyAlignment="1">
      <alignment vertical="center" textRotation="90" wrapText="1"/>
    </xf>
    <xf numFmtId="0" fontId="20" fillId="0" borderId="0" xfId="1" applyFont="1" applyAlignment="1">
      <alignment vertical="center"/>
    </xf>
    <xf numFmtId="0" fontId="20" fillId="0" borderId="0" xfId="1" applyFont="1" applyBorder="1" applyAlignment="1">
      <alignment vertical="center"/>
    </xf>
    <xf numFmtId="0" fontId="20" fillId="0" borderId="84" xfId="1" applyFont="1" applyFill="1" applyBorder="1" applyAlignment="1">
      <alignment vertical="center"/>
    </xf>
    <xf numFmtId="0" fontId="20" fillId="0" borderId="0" xfId="1" applyFont="1" applyBorder="1" applyAlignment="1">
      <alignment horizontal="left" vertical="center"/>
    </xf>
    <xf numFmtId="0" fontId="26" fillId="0" borderId="0" xfId="1" applyFont="1" applyBorder="1" applyAlignment="1">
      <alignment horizontal="justify" vertical="center" wrapText="1"/>
    </xf>
    <xf numFmtId="0" fontId="27" fillId="0" borderId="0" xfId="1" applyFont="1" applyBorder="1" applyAlignment="1">
      <alignment horizontal="justify" vertical="center" wrapText="1"/>
    </xf>
    <xf numFmtId="0" fontId="20" fillId="0" borderId="0" xfId="1" applyFont="1" applyBorder="1" applyAlignment="1">
      <alignment horizontal="justify" vertical="center" wrapText="1"/>
    </xf>
    <xf numFmtId="0" fontId="20" fillId="0" borderId="0" xfId="1" applyFont="1" applyFill="1" applyBorder="1" applyAlignment="1">
      <alignment vertical="center"/>
    </xf>
    <xf numFmtId="0" fontId="20" fillId="0" borderId="0" xfId="1" applyFont="1" applyBorder="1" applyAlignment="1">
      <alignment vertical="center" wrapText="1"/>
    </xf>
    <xf numFmtId="0" fontId="0" fillId="0" borderId="0" xfId="0" applyAlignment="1"/>
    <xf numFmtId="0" fontId="15" fillId="0" borderId="0" xfId="0" applyFont="1" applyFill="1" applyBorder="1" applyAlignment="1">
      <alignment vertical="center" wrapText="1"/>
    </xf>
    <xf numFmtId="0" fontId="30" fillId="0" borderId="75" xfId="1" applyFont="1" applyFill="1" applyBorder="1" applyAlignment="1">
      <alignment vertical="center" wrapText="1"/>
    </xf>
    <xf numFmtId="0" fontId="18" fillId="0" borderId="0" xfId="0" applyFont="1" applyFill="1" applyAlignment="1"/>
    <xf numFmtId="0" fontId="18" fillId="0" borderId="0" xfId="0" applyFont="1" applyAlignment="1"/>
    <xf numFmtId="0" fontId="3" fillId="0" borderId="0" xfId="1" applyFont="1" applyFill="1" applyBorder="1" applyAlignment="1">
      <alignment vertical="center"/>
    </xf>
    <xf numFmtId="0" fontId="31" fillId="0" borderId="73" xfId="1" applyFont="1" applyBorder="1"/>
    <xf numFmtId="0" fontId="31" fillId="0" borderId="0" xfId="1" applyFont="1" applyBorder="1"/>
    <xf numFmtId="0" fontId="31" fillId="0" borderId="0" xfId="1" applyFont="1"/>
    <xf numFmtId="0" fontId="32" fillId="0" borderId="0" xfId="1" applyFont="1"/>
    <xf numFmtId="0" fontId="34" fillId="0" borderId="0" xfId="1" applyFont="1" applyAlignment="1"/>
    <xf numFmtId="0" fontId="36" fillId="0" borderId="0" xfId="1" applyFont="1" applyAlignment="1"/>
    <xf numFmtId="0" fontId="36" fillId="0" borderId="0" xfId="1" applyFont="1" applyAlignment="1">
      <alignment wrapText="1"/>
    </xf>
    <xf numFmtId="0" fontId="37" fillId="0" borderId="0" xfId="1" applyFont="1"/>
    <xf numFmtId="0" fontId="18" fillId="0" borderId="0" xfId="1" applyFont="1"/>
    <xf numFmtId="0" fontId="38" fillId="2" borderId="0" xfId="1" applyFont="1" applyFill="1" applyAlignment="1">
      <alignment wrapText="1"/>
    </xf>
    <xf numFmtId="0" fontId="38" fillId="2" borderId="0" xfId="1" applyFont="1" applyFill="1" applyBorder="1" applyAlignment="1">
      <alignment wrapText="1"/>
    </xf>
    <xf numFmtId="0" fontId="38" fillId="2" borderId="142" xfId="1" applyFont="1" applyFill="1" applyBorder="1" applyAlignment="1"/>
    <xf numFmtId="0" fontId="18" fillId="0" borderId="0" xfId="1" applyFont="1" applyAlignment="1">
      <alignment wrapText="1"/>
    </xf>
    <xf numFmtId="0" fontId="0" fillId="0" borderId="191" xfId="0" applyFill="1" applyBorder="1"/>
    <xf numFmtId="0" fontId="0" fillId="0" borderId="192" xfId="0" applyFill="1" applyBorder="1"/>
    <xf numFmtId="0" fontId="0" fillId="0" borderId="193" xfId="0" applyFill="1" applyBorder="1"/>
    <xf numFmtId="0" fontId="7" fillId="2" borderId="43"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8" xfId="1" applyFont="1" applyFill="1" applyBorder="1" applyAlignment="1">
      <alignment horizontal="center" vertical="center"/>
    </xf>
    <xf numFmtId="0" fontId="42" fillId="0" borderId="0" xfId="3" applyFont="1"/>
    <xf numFmtId="0" fontId="42" fillId="0" borderId="0" xfId="3" applyFont="1" applyAlignment="1">
      <alignment horizontal="left"/>
    </xf>
    <xf numFmtId="0" fontId="7" fillId="2" borderId="23" xfId="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6" fillId="0" borderId="32" xfId="0" applyFont="1" applyBorder="1" applyAlignment="1"/>
    <xf numFmtId="0" fontId="7" fillId="2" borderId="5" xfId="1" applyFont="1" applyFill="1" applyBorder="1" applyAlignment="1">
      <alignment horizontal="center" vertical="center"/>
    </xf>
    <xf numFmtId="0" fontId="7" fillId="2" borderId="55" xfId="1" applyFont="1" applyFill="1" applyBorder="1" applyAlignment="1">
      <alignment horizontal="center" vertical="center"/>
    </xf>
    <xf numFmtId="0" fontId="7" fillId="2" borderId="44" xfId="1" applyFont="1" applyFill="1" applyBorder="1" applyAlignment="1">
      <alignment horizontal="center" vertical="center"/>
    </xf>
    <xf numFmtId="0" fontId="7" fillId="2" borderId="8" xfId="1" applyFont="1" applyFill="1" applyBorder="1" applyAlignment="1">
      <alignment horizontal="center" vertical="center" wrapText="1"/>
    </xf>
    <xf numFmtId="0" fontId="7" fillId="2" borderId="8" xfId="1" applyFont="1" applyFill="1" applyBorder="1" applyAlignment="1">
      <alignment horizontal="center" vertical="center"/>
    </xf>
    <xf numFmtId="0" fontId="4" fillId="0" borderId="0" xfId="3" applyBorder="1"/>
    <xf numFmtId="0" fontId="0" fillId="0" borderId="0" xfId="0" applyBorder="1"/>
    <xf numFmtId="0" fontId="4" fillId="0" borderId="198" xfId="3" applyBorder="1"/>
    <xf numFmtId="0" fontId="4" fillId="0" borderId="199" xfId="3" applyBorder="1"/>
    <xf numFmtId="0" fontId="7" fillId="9" borderId="8" xfId="1" applyFont="1" applyFill="1" applyBorder="1" applyAlignment="1">
      <alignment horizontal="center" vertical="center"/>
    </xf>
    <xf numFmtId="0" fontId="43" fillId="9" borderId="23" xfId="1" applyFont="1" applyFill="1" applyBorder="1" applyAlignment="1">
      <alignment horizontal="center" vertical="center" wrapText="1"/>
    </xf>
    <xf numFmtId="0" fontId="7" fillId="9" borderId="23" xfId="1" applyFont="1" applyFill="1" applyBorder="1" applyAlignment="1">
      <alignment horizontal="center" vertical="center" wrapText="1"/>
    </xf>
    <xf numFmtId="0" fontId="5" fillId="9" borderId="23" xfId="1" applyFont="1" applyFill="1" applyBorder="1" applyAlignment="1">
      <alignment horizontal="center" vertical="center" wrapText="1"/>
    </xf>
    <xf numFmtId="0" fontId="5" fillId="9" borderId="43" xfId="1" applyFont="1" applyFill="1" applyBorder="1" applyAlignment="1">
      <alignment horizontal="center" vertical="center" wrapText="1"/>
    </xf>
    <xf numFmtId="0" fontId="7" fillId="8" borderId="8" xfId="1" applyFont="1" applyFill="1" applyBorder="1" applyAlignment="1">
      <alignment horizontal="center" vertical="center"/>
    </xf>
    <xf numFmtId="0" fontId="7" fillId="8" borderId="23" xfId="1" applyFont="1" applyFill="1" applyBorder="1" applyAlignment="1">
      <alignment horizontal="center" vertical="center" wrapText="1"/>
    </xf>
    <xf numFmtId="0" fontId="5" fillId="8" borderId="23" xfId="1" applyFont="1" applyFill="1" applyBorder="1" applyAlignment="1">
      <alignment horizontal="center" vertical="center" wrapText="1"/>
    </xf>
    <xf numFmtId="0" fontId="5" fillId="8" borderId="43" xfId="1" applyFont="1" applyFill="1" applyBorder="1" applyAlignment="1">
      <alignment horizontal="center" vertical="center" wrapText="1"/>
    </xf>
    <xf numFmtId="0" fontId="7" fillId="11" borderId="8" xfId="1" applyFont="1" applyFill="1" applyBorder="1" applyAlignment="1">
      <alignment horizontal="center" vertical="center"/>
    </xf>
    <xf numFmtId="0" fontId="7" fillId="11" borderId="23" xfId="1" applyFont="1" applyFill="1" applyBorder="1" applyAlignment="1">
      <alignment horizontal="center" vertical="center" wrapText="1"/>
    </xf>
    <xf numFmtId="0" fontId="5" fillId="11" borderId="23" xfId="1" applyFont="1" applyFill="1" applyBorder="1" applyAlignment="1">
      <alignment horizontal="center" vertical="center" wrapText="1"/>
    </xf>
    <xf numFmtId="0" fontId="5" fillId="11" borderId="43" xfId="1" applyFont="1" applyFill="1" applyBorder="1" applyAlignment="1">
      <alignment horizontal="center" vertical="center" wrapText="1"/>
    </xf>
    <xf numFmtId="0" fontId="7" fillId="2" borderId="39" xfId="1" applyFont="1" applyFill="1" applyBorder="1" applyAlignment="1">
      <alignment horizontal="center" vertical="center"/>
    </xf>
    <xf numFmtId="0" fontId="7" fillId="2" borderId="37" xfId="1" applyFont="1" applyFill="1" applyBorder="1" applyAlignment="1">
      <alignment horizontal="center" vertical="center"/>
    </xf>
    <xf numFmtId="0" fontId="7" fillId="2" borderId="5" xfId="1" applyFont="1" applyFill="1" applyBorder="1" applyAlignment="1">
      <alignment horizontal="center" vertical="center"/>
    </xf>
    <xf numFmtId="0" fontId="7" fillId="2" borderId="0" xfId="1" applyFont="1" applyFill="1" applyBorder="1" applyAlignment="1">
      <alignment horizontal="right" vertical="center" wrapText="1"/>
    </xf>
    <xf numFmtId="0" fontId="7" fillId="2" borderId="8" xfId="1" applyFont="1" applyFill="1" applyBorder="1" applyAlignment="1">
      <alignment horizontal="center" vertical="center" wrapText="1"/>
    </xf>
    <xf numFmtId="0" fontId="7" fillId="2" borderId="23" xfId="1" applyFont="1" applyFill="1" applyBorder="1" applyAlignment="1">
      <alignment horizontal="center" vertical="center" wrapText="1"/>
    </xf>
    <xf numFmtId="0" fontId="7" fillId="2" borderId="43" xfId="1" applyFont="1" applyFill="1" applyBorder="1" applyAlignment="1">
      <alignment horizontal="center" vertical="center" wrapText="1"/>
    </xf>
    <xf numFmtId="0" fontId="7" fillId="2" borderId="38" xfId="1" applyFont="1" applyFill="1" applyBorder="1" applyAlignment="1">
      <alignment horizontal="center" vertical="center" wrapText="1"/>
    </xf>
    <xf numFmtId="0" fontId="7" fillId="2" borderId="62" xfId="1" applyFont="1" applyFill="1" applyBorder="1" applyAlignment="1">
      <alignment horizontal="center" vertical="center" wrapText="1"/>
    </xf>
    <xf numFmtId="0" fontId="7" fillId="2" borderId="23" xfId="1" applyFont="1" applyFill="1" applyBorder="1" applyAlignment="1">
      <alignment horizontal="center" vertical="center"/>
    </xf>
    <xf numFmtId="3" fontId="3" fillId="0" borderId="109" xfId="1" applyNumberFormat="1" applyFont="1" applyBorder="1" applyAlignment="1">
      <alignment horizontal="center"/>
    </xf>
    <xf numFmtId="0" fontId="7" fillId="2" borderId="43" xfId="1" applyFont="1" applyFill="1" applyBorder="1" applyAlignment="1">
      <alignment horizontal="center" vertical="center"/>
    </xf>
    <xf numFmtId="0" fontId="3" fillId="0" borderId="109" xfId="1" applyFont="1" applyBorder="1" applyAlignment="1">
      <alignment horizontal="center" vertical="center" wrapText="1"/>
    </xf>
    <xf numFmtId="0" fontId="3" fillId="0" borderId="106" xfId="1" applyFont="1" applyBorder="1" applyAlignment="1">
      <alignment horizontal="center" vertical="center" wrapText="1"/>
    </xf>
    <xf numFmtId="0" fontId="3" fillId="0" borderId="107" xfId="1" applyFont="1" applyBorder="1" applyAlignment="1">
      <alignment horizontal="center" vertical="center" wrapText="1"/>
    </xf>
    <xf numFmtId="0" fontId="3" fillId="0" borderId="109" xfId="1" applyFont="1" applyBorder="1" applyAlignment="1">
      <alignment horizontal="center" vertical="center"/>
    </xf>
    <xf numFmtId="0" fontId="7" fillId="9" borderId="5" xfId="1" applyFont="1" applyFill="1" applyBorder="1" applyAlignment="1">
      <alignment horizontal="center" vertical="center" wrapText="1"/>
    </xf>
    <xf numFmtId="0" fontId="7" fillId="8" borderId="5" xfId="1" applyFont="1" applyFill="1" applyBorder="1" applyAlignment="1">
      <alignment horizontal="center" vertical="center" wrapText="1"/>
    </xf>
    <xf numFmtId="0" fontId="6" fillId="0" borderId="0" xfId="0" applyFont="1"/>
    <xf numFmtId="0" fontId="20" fillId="0" borderId="0" xfId="1" applyFont="1" applyBorder="1" applyAlignment="1">
      <alignment horizontal="justify" vertical="center" wrapText="1"/>
    </xf>
    <xf numFmtId="0" fontId="4" fillId="0" borderId="28" xfId="3" applyBorder="1"/>
    <xf numFmtId="0" fontId="2" fillId="0" borderId="0" xfId="9"/>
    <xf numFmtId="0" fontId="8" fillId="0" borderId="0" xfId="9" applyFont="1" applyAlignment="1">
      <alignment horizontal="right"/>
    </xf>
    <xf numFmtId="0" fontId="3" fillId="2" borderId="0" xfId="9" applyFont="1" applyFill="1" applyAlignment="1">
      <alignment horizontal="right"/>
    </xf>
    <xf numFmtId="0" fontId="10" fillId="2" borderId="0" xfId="9" applyFont="1" applyFill="1"/>
    <xf numFmtId="0" fontId="3" fillId="2" borderId="0" xfId="9" applyFont="1" applyFill="1"/>
    <xf numFmtId="0" fontId="7" fillId="2" borderId="0" xfId="9" applyFont="1" applyFill="1" applyBorder="1" applyAlignment="1">
      <alignment horizontal="right" vertical="center" wrapText="1"/>
    </xf>
    <xf numFmtId="0" fontId="2" fillId="0" borderId="0" xfId="9" applyFont="1"/>
    <xf numFmtId="3" fontId="47" fillId="2" borderId="5" xfId="1" applyNumberFormat="1" applyFont="1" applyFill="1" applyBorder="1" applyAlignment="1">
      <alignment horizontal="right" vertical="center" wrapText="1"/>
    </xf>
    <xf numFmtId="0" fontId="7" fillId="2" borderId="16" xfId="9" applyFont="1" applyFill="1" applyBorder="1" applyAlignment="1">
      <alignment horizontal="center"/>
    </xf>
    <xf numFmtId="0" fontId="3" fillId="9" borderId="0" xfId="9" applyFont="1" applyFill="1" applyAlignment="1">
      <alignment horizontal="right"/>
    </xf>
    <xf numFmtId="0" fontId="10" fillId="9" borderId="0" xfId="9" applyFont="1" applyFill="1"/>
    <xf numFmtId="0" fontId="10" fillId="9" borderId="119" xfId="9" applyFont="1" applyFill="1" applyBorder="1" applyAlignment="1">
      <alignment wrapText="1"/>
    </xf>
    <xf numFmtId="0" fontId="3" fillId="9" borderId="0" xfId="9" applyFont="1" applyFill="1"/>
    <xf numFmtId="0" fontId="7" fillId="9" borderId="23" xfId="9" applyFont="1" applyFill="1" applyBorder="1" applyAlignment="1">
      <alignment horizontal="center" vertical="center" wrapText="1"/>
    </xf>
    <xf numFmtId="0" fontId="2" fillId="0" borderId="96" xfId="9" applyFont="1" applyBorder="1" applyAlignment="1"/>
    <xf numFmtId="0" fontId="3" fillId="0" borderId="0" xfId="9" applyFont="1"/>
    <xf numFmtId="0" fontId="10" fillId="0" borderId="0" xfId="9" applyFont="1"/>
    <xf numFmtId="0" fontId="3" fillId="8" borderId="0" xfId="9" applyFont="1" applyFill="1" applyAlignment="1">
      <alignment horizontal="right"/>
    </xf>
    <xf numFmtId="0" fontId="10" fillId="8" borderId="0" xfId="9" applyFont="1" applyFill="1"/>
    <xf numFmtId="0" fontId="10" fillId="8" borderId="119" xfId="9" applyFont="1" applyFill="1" applyBorder="1" applyAlignment="1">
      <alignment wrapText="1"/>
    </xf>
    <xf numFmtId="0" fontId="3" fillId="8" borderId="0" xfId="9" applyFont="1" applyFill="1"/>
    <xf numFmtId="0" fontId="7" fillId="8" borderId="23" xfId="9" applyFont="1" applyFill="1" applyBorder="1" applyAlignment="1">
      <alignment horizontal="center" vertical="center" wrapText="1"/>
    </xf>
    <xf numFmtId="0" fontId="3" fillId="11" borderId="0" xfId="9" applyFont="1" applyFill="1" applyAlignment="1">
      <alignment horizontal="right"/>
    </xf>
    <xf numFmtId="0" fontId="10" fillId="11" borderId="0" xfId="9" applyFont="1" applyFill="1"/>
    <xf numFmtId="0" fontId="10" fillId="11" borderId="119" xfId="9" applyFont="1" applyFill="1" applyBorder="1" applyAlignment="1">
      <alignment wrapText="1"/>
    </xf>
    <xf numFmtId="0" fontId="3" fillId="11" borderId="0" xfId="9" applyFont="1" applyFill="1"/>
    <xf numFmtId="0" fontId="7" fillId="11" borderId="23" xfId="9" applyFont="1" applyFill="1" applyBorder="1" applyAlignment="1">
      <alignment horizontal="center" vertical="center" wrapText="1"/>
    </xf>
    <xf numFmtId="0" fontId="3" fillId="0" borderId="0" xfId="9" applyFont="1" applyAlignment="1"/>
    <xf numFmtId="9" fontId="3" fillId="0" borderId="9" xfId="1" applyNumberFormat="1" applyFont="1" applyFill="1" applyBorder="1" applyAlignment="1" applyProtection="1">
      <alignment horizontal="center" vertical="center"/>
    </xf>
    <xf numFmtId="9" fontId="3" fillId="0" borderId="107" xfId="1" applyNumberFormat="1" applyFont="1" applyFill="1" applyBorder="1" applyAlignment="1" applyProtection="1">
      <alignment horizontal="center" vertical="center"/>
    </xf>
    <xf numFmtId="0" fontId="3" fillId="0" borderId="135" xfId="1" applyFont="1" applyFill="1" applyBorder="1" applyAlignment="1">
      <alignment horizontal="center" vertical="center" wrapText="1"/>
    </xf>
    <xf numFmtId="9" fontId="3" fillId="0" borderId="132" xfId="1" applyNumberFormat="1" applyFont="1" applyFill="1" applyBorder="1" applyAlignment="1">
      <alignment horizontal="center" vertical="center" wrapText="1"/>
    </xf>
    <xf numFmtId="9" fontId="3" fillId="0" borderId="136" xfId="1" applyNumberFormat="1" applyFont="1" applyFill="1" applyBorder="1" applyAlignment="1">
      <alignment horizontal="center" vertical="center" wrapText="1"/>
    </xf>
    <xf numFmtId="0" fontId="7" fillId="2" borderId="44" xfId="1" applyFont="1" applyFill="1" applyBorder="1" applyAlignment="1">
      <alignment horizontal="center" vertical="center" wrapText="1"/>
    </xf>
    <xf numFmtId="0" fontId="7" fillId="2" borderId="77" xfId="1" applyFont="1" applyFill="1" applyBorder="1" applyAlignment="1">
      <alignment horizontal="center" vertical="center" wrapText="1"/>
    </xf>
    <xf numFmtId="0" fontId="7" fillId="2" borderId="24" xfId="1" applyFont="1" applyFill="1" applyBorder="1" applyAlignment="1">
      <alignment horizontal="center" vertical="center" wrapText="1"/>
    </xf>
    <xf numFmtId="0" fontId="7" fillId="2" borderId="38" xfId="1" applyFont="1" applyFill="1" applyBorder="1" applyAlignment="1">
      <alignment horizontal="center" vertical="center" wrapText="1"/>
    </xf>
    <xf numFmtId="0" fontId="7" fillId="2" borderId="62" xfId="1" applyFont="1" applyFill="1" applyBorder="1" applyAlignment="1">
      <alignment horizontal="center" vertical="center" wrapText="1"/>
    </xf>
    <xf numFmtId="0" fontId="7" fillId="2" borderId="23" xfId="1" applyFont="1" applyFill="1" applyBorder="1" applyAlignment="1">
      <alignment horizontal="center" vertical="center" wrapText="1"/>
    </xf>
    <xf numFmtId="0" fontId="0" fillId="0" borderId="0" xfId="0" applyAlignment="1">
      <alignment horizontal="center"/>
    </xf>
    <xf numFmtId="3" fontId="3" fillId="0" borderId="105" xfId="1" applyNumberFormat="1" applyFont="1" applyFill="1" applyBorder="1" applyAlignment="1" applyProtection="1">
      <alignment horizontal="center" vertical="center"/>
      <protection locked="0"/>
    </xf>
    <xf numFmtId="3" fontId="3" fillId="0" borderId="106" xfId="1" applyNumberFormat="1" applyFont="1" applyFill="1" applyBorder="1" applyAlignment="1" applyProtection="1">
      <alignment horizontal="center" vertical="center"/>
      <protection locked="0"/>
    </xf>
    <xf numFmtId="3" fontId="3" fillId="0" borderId="9" xfId="1" applyNumberFormat="1" applyFont="1" applyFill="1" applyBorder="1" applyAlignment="1" applyProtection="1">
      <alignment horizontal="center" vertical="center"/>
      <protection locked="0"/>
    </xf>
    <xf numFmtId="3" fontId="3" fillId="0" borderId="107" xfId="1" applyNumberFormat="1" applyFont="1" applyFill="1" applyBorder="1" applyAlignment="1" applyProtection="1">
      <alignment horizontal="center" vertical="center"/>
      <protection locked="0"/>
    </xf>
    <xf numFmtId="3" fontId="3" fillId="0" borderId="161" xfId="1" applyNumberFormat="1" applyFont="1" applyFill="1" applyBorder="1" applyAlignment="1" applyProtection="1">
      <alignment horizontal="center" vertical="center"/>
      <protection locked="0"/>
    </xf>
    <xf numFmtId="3" fontId="3" fillId="0" borderId="162" xfId="1" applyNumberFormat="1" applyFont="1" applyFill="1" applyBorder="1" applyAlignment="1" applyProtection="1">
      <alignment horizontal="center" vertical="center"/>
      <protection locked="0"/>
    </xf>
    <xf numFmtId="3" fontId="3" fillId="0" borderId="68" xfId="1" applyNumberFormat="1" applyFont="1" applyFill="1" applyBorder="1" applyAlignment="1" applyProtection="1">
      <alignment horizontal="center" vertical="center"/>
      <protection locked="0"/>
    </xf>
    <xf numFmtId="3" fontId="3" fillId="0" borderId="17" xfId="1" applyNumberFormat="1" applyFont="1" applyFill="1" applyBorder="1" applyAlignment="1" applyProtection="1">
      <alignment horizontal="center" vertical="center"/>
      <protection locked="0"/>
    </xf>
    <xf numFmtId="0" fontId="3" fillId="0" borderId="107" xfId="3" applyFont="1" applyBorder="1" applyAlignment="1" applyProtection="1">
      <alignment horizontal="center" vertical="center"/>
      <protection locked="0"/>
    </xf>
    <xf numFmtId="1" fontId="3" fillId="0" borderId="107" xfId="1" applyNumberFormat="1" applyFont="1" applyBorder="1" applyAlignment="1" applyProtection="1">
      <alignment horizontal="center" vertical="center"/>
      <protection locked="0"/>
    </xf>
    <xf numFmtId="3" fontId="3" fillId="0" borderId="194" xfId="1" applyNumberFormat="1" applyFont="1" applyFill="1" applyBorder="1" applyAlignment="1" applyProtection="1">
      <alignment horizontal="center" vertical="center"/>
      <protection locked="0"/>
    </xf>
    <xf numFmtId="3" fontId="3" fillId="0" borderId="195" xfId="1" applyNumberFormat="1" applyFont="1" applyFill="1" applyBorder="1" applyAlignment="1" applyProtection="1">
      <alignment horizontal="center" vertical="center"/>
      <protection locked="0"/>
    </xf>
    <xf numFmtId="0" fontId="9" fillId="0" borderId="78" xfId="1" applyFont="1" applyFill="1" applyBorder="1" applyAlignment="1" applyProtection="1">
      <alignment vertical="center" wrapText="1"/>
      <protection locked="0"/>
    </xf>
    <xf numFmtId="0" fontId="9" fillId="0" borderId="66" xfId="1" applyFont="1" applyFill="1" applyBorder="1" applyAlignment="1" applyProtection="1">
      <alignment vertical="center" wrapText="1"/>
      <protection locked="0"/>
    </xf>
    <xf numFmtId="0" fontId="9" fillId="0" borderId="81" xfId="1" applyFont="1" applyFill="1" applyBorder="1" applyAlignment="1" applyProtection="1">
      <alignment vertical="center" wrapText="1"/>
      <protection locked="0"/>
    </xf>
    <xf numFmtId="0" fontId="9" fillId="0" borderId="17" xfId="1" applyFont="1" applyFill="1" applyBorder="1" applyAlignment="1" applyProtection="1">
      <alignment vertical="center" wrapText="1"/>
      <protection locked="0"/>
    </xf>
    <xf numFmtId="0" fontId="9" fillId="0" borderId="131" xfId="1" applyFont="1" applyFill="1" applyBorder="1" applyAlignment="1" applyProtection="1">
      <alignment horizontal="center" vertical="center" wrapText="1"/>
      <protection locked="0"/>
    </xf>
    <xf numFmtId="3" fontId="3" fillId="4" borderId="17" xfId="1" applyNumberFormat="1" applyFont="1" applyFill="1" applyBorder="1" applyAlignment="1" applyProtection="1">
      <alignment horizontal="center" vertical="center"/>
      <protection locked="0"/>
    </xf>
    <xf numFmtId="0" fontId="3" fillId="0" borderId="17" xfId="1" applyFont="1" applyBorder="1" applyAlignment="1" applyProtection="1">
      <alignment horizontal="center"/>
      <protection locked="0"/>
    </xf>
    <xf numFmtId="3" fontId="3" fillId="4" borderId="17" xfId="1" applyNumberFormat="1" applyFont="1" applyFill="1" applyBorder="1" applyAlignment="1" applyProtection="1">
      <alignment horizontal="center" vertical="center" wrapText="1"/>
      <protection locked="0"/>
    </xf>
    <xf numFmtId="0" fontId="3" fillId="0" borderId="86" xfId="1" applyFont="1" applyBorder="1" applyAlignment="1">
      <alignment horizontal="center"/>
    </xf>
    <xf numFmtId="0" fontId="3" fillId="0" borderId="17" xfId="1" applyFont="1" applyFill="1" applyBorder="1" applyAlignment="1" applyProtection="1">
      <alignment horizontal="center" vertical="center" wrapText="1"/>
      <protection locked="0"/>
    </xf>
    <xf numFmtId="0" fontId="3" fillId="0" borderId="81" xfId="1" applyFont="1" applyFill="1" applyBorder="1" applyAlignment="1" applyProtection="1">
      <alignment horizontal="center" vertical="center"/>
      <protection locked="0"/>
    </xf>
    <xf numFmtId="0" fontId="3" fillId="0" borderId="17" xfId="1" applyFont="1" applyFill="1" applyBorder="1" applyAlignment="1" applyProtection="1">
      <alignment horizontal="center" vertical="center"/>
      <protection locked="0"/>
    </xf>
    <xf numFmtId="0" fontId="3" fillId="0" borderId="85" xfId="1" applyFont="1" applyFill="1" applyBorder="1" applyAlignment="1" applyProtection="1">
      <alignment horizontal="center"/>
      <protection locked="0"/>
    </xf>
    <xf numFmtId="0" fontId="3" fillId="2" borderId="202" xfId="1" applyFont="1" applyFill="1" applyBorder="1" applyAlignment="1" applyProtection="1">
      <alignment horizontal="center" vertical="center" wrapText="1"/>
      <protection locked="0"/>
    </xf>
    <xf numFmtId="0" fontId="3" fillId="2" borderId="203" xfId="1" applyFont="1" applyFill="1" applyBorder="1" applyAlignment="1" applyProtection="1">
      <alignment horizontal="center" vertical="center" wrapText="1"/>
      <protection locked="0"/>
    </xf>
    <xf numFmtId="0" fontId="3" fillId="2" borderId="204" xfId="1" applyFont="1" applyFill="1" applyBorder="1" applyAlignment="1" applyProtection="1">
      <alignment horizontal="center" vertical="center" wrapText="1"/>
      <protection locked="0"/>
    </xf>
    <xf numFmtId="9" fontId="3" fillId="4" borderId="66" xfId="5" applyFont="1" applyFill="1" applyBorder="1" applyAlignment="1">
      <alignment horizontal="center" vertical="center"/>
    </xf>
    <xf numFmtId="9" fontId="3" fillId="0" borderId="86" xfId="5" applyFont="1" applyBorder="1" applyAlignment="1">
      <alignment horizontal="center"/>
    </xf>
    <xf numFmtId="1" fontId="3" fillId="4" borderId="66" xfId="5" applyNumberFormat="1" applyFont="1" applyFill="1" applyBorder="1" applyAlignment="1" applyProtection="1">
      <alignment horizontal="center" vertical="center"/>
      <protection locked="0"/>
    </xf>
    <xf numFmtId="1" fontId="3" fillId="0" borderId="17" xfId="5" applyNumberFormat="1" applyFont="1" applyFill="1" applyBorder="1" applyAlignment="1" applyProtection="1">
      <alignment horizontal="center" vertical="center"/>
      <protection locked="0"/>
    </xf>
    <xf numFmtId="1" fontId="3" fillId="0" borderId="17" xfId="5" applyNumberFormat="1" applyFont="1" applyBorder="1" applyAlignment="1" applyProtection="1">
      <alignment horizontal="center" vertical="center"/>
      <protection locked="0"/>
    </xf>
    <xf numFmtId="1" fontId="3" fillId="0" borderId="17" xfId="5" applyNumberFormat="1" applyFont="1" applyFill="1" applyBorder="1" applyAlignment="1" applyProtection="1">
      <alignment horizontal="center" vertical="center" wrapText="1"/>
      <protection locked="0"/>
    </xf>
    <xf numFmtId="1" fontId="3" fillId="4" borderId="17" xfId="5" applyNumberFormat="1" applyFont="1" applyFill="1" applyBorder="1" applyAlignment="1" applyProtection="1">
      <alignment horizontal="center" vertical="center" wrapText="1"/>
      <protection locked="0"/>
    </xf>
    <xf numFmtId="1" fontId="3" fillId="4" borderId="17" xfId="5" applyNumberFormat="1" applyFont="1" applyFill="1" applyBorder="1" applyAlignment="1" applyProtection="1">
      <alignment horizontal="center" vertical="center"/>
      <protection locked="0"/>
    </xf>
    <xf numFmtId="1" fontId="3" fillId="0" borderId="17" xfId="5" applyNumberFormat="1" applyFont="1" applyBorder="1" applyAlignment="1" applyProtection="1">
      <alignment horizontal="center"/>
      <protection locked="0"/>
    </xf>
    <xf numFmtId="3" fontId="3" fillId="0" borderId="56" xfId="1" applyNumberFormat="1" applyFont="1" applyFill="1" applyBorder="1" applyAlignment="1" applyProtection="1">
      <alignment horizontal="center" vertical="center"/>
      <protection locked="0"/>
    </xf>
    <xf numFmtId="3" fontId="3" fillId="0" borderId="57" xfId="1" applyNumberFormat="1" applyFont="1" applyFill="1" applyBorder="1" applyAlignment="1" applyProtection="1">
      <alignment horizontal="center" vertical="center"/>
      <protection locked="0"/>
    </xf>
    <xf numFmtId="3" fontId="3" fillId="0" borderId="2" xfId="1" applyNumberFormat="1" applyFont="1" applyFill="1" applyBorder="1" applyAlignment="1" applyProtection="1">
      <alignment horizontal="center" vertical="center"/>
      <protection locked="0"/>
    </xf>
    <xf numFmtId="3" fontId="3" fillId="0" borderId="3" xfId="1" applyNumberFormat="1" applyFont="1" applyFill="1" applyBorder="1" applyAlignment="1" applyProtection="1">
      <alignment horizontal="center" vertical="center"/>
      <protection locked="0"/>
    </xf>
    <xf numFmtId="0" fontId="3" fillId="0" borderId="49" xfId="1" applyFont="1" applyFill="1" applyBorder="1" applyAlignment="1" applyProtection="1">
      <alignment horizontal="center" vertical="center" wrapText="1"/>
      <protection locked="0"/>
    </xf>
    <xf numFmtId="0" fontId="3" fillId="0" borderId="51" xfId="1" applyFont="1" applyFill="1" applyBorder="1" applyAlignment="1" applyProtection="1">
      <alignment horizontal="center" vertical="center" wrapText="1"/>
      <protection locked="0"/>
    </xf>
    <xf numFmtId="0" fontId="3" fillId="0" borderId="67" xfId="1" applyFont="1" applyFill="1" applyBorder="1" applyAlignment="1" applyProtection="1">
      <alignment horizontal="center" vertical="center" wrapText="1"/>
      <protection locked="0"/>
    </xf>
    <xf numFmtId="0" fontId="3" fillId="0" borderId="69" xfId="1" applyFont="1" applyFill="1" applyBorder="1" applyAlignment="1" applyProtection="1">
      <alignment horizontal="center" vertical="center" wrapText="1"/>
      <protection locked="0"/>
    </xf>
    <xf numFmtId="0" fontId="3" fillId="0" borderId="72" xfId="1" applyFont="1" applyFill="1" applyBorder="1" applyAlignment="1" applyProtection="1">
      <alignment horizontal="center" vertical="center" wrapText="1"/>
      <protection locked="0"/>
    </xf>
    <xf numFmtId="0" fontId="3" fillId="0" borderId="69" xfId="1" applyFont="1" applyFill="1" applyBorder="1" applyAlignment="1" applyProtection="1">
      <alignment horizontal="center" vertical="center"/>
      <protection locked="0"/>
    </xf>
    <xf numFmtId="0" fontId="3" fillId="0" borderId="17" xfId="9" applyFont="1" applyFill="1" applyBorder="1" applyAlignment="1" applyProtection="1">
      <alignment horizontal="center" vertical="center"/>
      <protection locked="0"/>
    </xf>
    <xf numFmtId="0" fontId="3" fillId="0" borderId="69" xfId="9" applyFont="1" applyFill="1" applyBorder="1" applyAlignment="1" applyProtection="1">
      <alignment horizontal="center" vertical="center"/>
      <protection locked="0"/>
    </xf>
    <xf numFmtId="3" fontId="3" fillId="0" borderId="17" xfId="9" applyNumberFormat="1" applyFont="1" applyFill="1" applyBorder="1" applyAlignment="1" applyProtection="1">
      <alignment horizontal="center" vertical="center"/>
      <protection locked="0"/>
    </xf>
    <xf numFmtId="3" fontId="3" fillId="0" borderId="69" xfId="9" applyNumberFormat="1" applyFont="1" applyFill="1" applyBorder="1" applyAlignment="1" applyProtection="1">
      <alignment horizontal="center" vertical="center"/>
      <protection locked="0"/>
    </xf>
    <xf numFmtId="0" fontId="3" fillId="0" borderId="85" xfId="1" applyFont="1" applyFill="1" applyBorder="1" applyAlignment="1" applyProtection="1">
      <alignment horizontal="center" vertical="center"/>
      <protection locked="0"/>
    </xf>
    <xf numFmtId="0" fontId="3" fillId="0" borderId="78" xfId="1" applyFont="1" applyFill="1" applyBorder="1" applyAlignment="1" applyProtection="1">
      <alignment horizontal="center" vertical="center"/>
      <protection locked="0"/>
    </xf>
    <xf numFmtId="0" fontId="7" fillId="11" borderId="5" xfId="1" applyFont="1" applyFill="1" applyBorder="1" applyAlignment="1" applyProtection="1">
      <alignment horizontal="center" vertical="center" wrapText="1"/>
      <protection locked="0"/>
    </xf>
    <xf numFmtId="1" fontId="3" fillId="0" borderId="17" xfId="1" applyNumberFormat="1" applyFont="1" applyFill="1" applyBorder="1" applyAlignment="1" applyProtection="1">
      <alignment horizontal="center" vertical="center" wrapText="1"/>
      <protection locked="0"/>
    </xf>
    <xf numFmtId="1" fontId="3" fillId="0" borderId="17" xfId="1" applyNumberFormat="1" applyFont="1" applyFill="1" applyBorder="1" applyAlignment="1" applyProtection="1">
      <alignment horizontal="center" vertical="center"/>
      <protection locked="0"/>
    </xf>
    <xf numFmtId="1" fontId="3" fillId="0" borderId="17" xfId="9" applyNumberFormat="1" applyFont="1" applyFill="1" applyBorder="1" applyAlignment="1" applyProtection="1">
      <alignment horizontal="center" vertical="center"/>
      <protection locked="0"/>
    </xf>
    <xf numFmtId="1" fontId="3" fillId="0" borderId="69" xfId="1" applyNumberFormat="1" applyFont="1" applyFill="1" applyBorder="1" applyAlignment="1" applyProtection="1">
      <alignment horizontal="center" vertical="center"/>
      <protection locked="0"/>
    </xf>
    <xf numFmtId="1" fontId="3" fillId="0" borderId="69" xfId="9" applyNumberFormat="1" applyFont="1" applyFill="1" applyBorder="1" applyAlignment="1" applyProtection="1">
      <alignment horizontal="center" vertical="center"/>
      <protection locked="0"/>
    </xf>
    <xf numFmtId="0" fontId="3" fillId="0" borderId="66" xfId="1" applyFont="1" applyFill="1" applyBorder="1" applyAlignment="1" applyProtection="1">
      <alignment horizontal="center" vertical="center"/>
      <protection locked="0"/>
    </xf>
    <xf numFmtId="1" fontId="3" fillId="0" borderId="66" xfId="1" applyNumberFormat="1" applyFont="1" applyFill="1" applyBorder="1" applyAlignment="1" applyProtection="1">
      <alignment horizontal="center" vertical="center"/>
      <protection locked="0"/>
    </xf>
    <xf numFmtId="0" fontId="3" fillId="0" borderId="67" xfId="1" applyFont="1" applyFill="1" applyBorder="1" applyAlignment="1" applyProtection="1">
      <alignment horizontal="center" vertical="center"/>
      <protection locked="0"/>
    </xf>
    <xf numFmtId="1" fontId="3" fillId="0" borderId="86" xfId="1" applyNumberFormat="1" applyFont="1" applyFill="1" applyBorder="1" applyAlignment="1" applyProtection="1">
      <alignment horizontal="center" vertical="center" wrapText="1"/>
      <protection locked="0"/>
    </xf>
    <xf numFmtId="0" fontId="3" fillId="0" borderId="86" xfId="1" applyFont="1" applyFill="1" applyBorder="1" applyAlignment="1" applyProtection="1">
      <alignment horizontal="center" vertical="center" wrapText="1"/>
      <protection locked="0"/>
    </xf>
    <xf numFmtId="0" fontId="3" fillId="0" borderId="87" xfId="1" applyFont="1" applyFill="1" applyBorder="1" applyAlignment="1" applyProtection="1">
      <alignment horizontal="center" vertical="center" wrapText="1"/>
      <protection locked="0"/>
    </xf>
    <xf numFmtId="1" fontId="3" fillId="0" borderId="67" xfId="1" applyNumberFormat="1" applyFont="1" applyFill="1" applyBorder="1" applyAlignment="1" applyProtection="1">
      <alignment horizontal="center" vertical="center"/>
      <protection locked="0"/>
    </xf>
    <xf numFmtId="1" fontId="3" fillId="0" borderId="87" xfId="1" applyNumberFormat="1" applyFont="1" applyFill="1" applyBorder="1" applyAlignment="1" applyProtection="1">
      <alignment horizontal="center" vertical="center" wrapText="1"/>
      <protection locked="0"/>
    </xf>
    <xf numFmtId="9" fontId="3" fillId="0" borderId="110" xfId="5" applyFont="1" applyBorder="1" applyAlignment="1">
      <alignment horizontal="center" vertical="center" wrapText="1"/>
    </xf>
    <xf numFmtId="0" fontId="3" fillId="0" borderId="105" xfId="1" applyFont="1" applyBorder="1" applyAlignment="1" applyProtection="1">
      <alignment horizontal="center" vertical="center" wrapText="1"/>
      <protection locked="0"/>
    </xf>
    <xf numFmtId="0" fontId="3" fillId="0" borderId="106"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07" xfId="1" applyFont="1" applyBorder="1" applyAlignment="1" applyProtection="1">
      <alignment horizontal="center" vertical="center" wrapText="1"/>
      <protection locked="0"/>
    </xf>
    <xf numFmtId="0" fontId="3" fillId="0" borderId="106" xfId="1" applyFont="1" applyBorder="1" applyAlignment="1" applyProtection="1">
      <alignment horizontal="center" vertical="center"/>
      <protection locked="0"/>
    </xf>
    <xf numFmtId="0" fontId="3" fillId="0" borderId="107" xfId="1" applyFont="1" applyBorder="1" applyAlignment="1" applyProtection="1">
      <alignment horizontal="center" vertical="center"/>
      <protection locked="0"/>
    </xf>
    <xf numFmtId="3" fontId="3" fillId="0" borderId="106" xfId="1" applyNumberFormat="1" applyFont="1" applyBorder="1" applyAlignment="1" applyProtection="1">
      <alignment horizontal="center" vertical="center" wrapText="1"/>
      <protection locked="0"/>
    </xf>
    <xf numFmtId="3" fontId="3" fillId="0" borderId="9" xfId="1" applyNumberFormat="1" applyFont="1" applyFill="1" applyBorder="1" applyAlignment="1" applyProtection="1">
      <alignment horizontal="center" vertical="center" wrapText="1"/>
      <protection locked="0"/>
    </xf>
    <xf numFmtId="3" fontId="3" fillId="0" borderId="107" xfId="1" applyNumberFormat="1" applyFont="1" applyBorder="1" applyAlignment="1" applyProtection="1">
      <alignment horizontal="center" vertical="center" wrapText="1"/>
      <protection locked="0"/>
    </xf>
    <xf numFmtId="3" fontId="3" fillId="0" borderId="105" xfId="1" applyNumberFormat="1" applyFont="1" applyFill="1" applyBorder="1" applyAlignment="1" applyProtection="1">
      <alignment horizontal="center" wrapText="1"/>
      <protection locked="0"/>
    </xf>
    <xf numFmtId="3" fontId="3" fillId="0" borderId="106" xfId="1" applyNumberFormat="1" applyFont="1" applyFill="1" applyBorder="1" applyAlignment="1" applyProtection="1">
      <alignment horizontal="center"/>
      <protection locked="0"/>
    </xf>
    <xf numFmtId="3" fontId="3" fillId="0" borderId="106" xfId="1" applyNumberFormat="1" applyFont="1" applyBorder="1" applyAlignment="1" applyProtection="1">
      <alignment horizontal="center" wrapText="1"/>
      <protection locked="0"/>
    </xf>
    <xf numFmtId="3" fontId="3" fillId="0" borderId="9" xfId="1" applyNumberFormat="1" applyFont="1" applyFill="1" applyBorder="1" applyAlignment="1" applyProtection="1">
      <alignment horizontal="center"/>
      <protection locked="0"/>
    </xf>
    <xf numFmtId="3" fontId="3" fillId="0" borderId="107" xfId="1" applyNumberFormat="1" applyFont="1" applyFill="1" applyBorder="1" applyAlignment="1" applyProtection="1">
      <alignment horizontal="center"/>
      <protection locked="0"/>
    </xf>
    <xf numFmtId="3" fontId="3" fillId="0" borderId="107" xfId="1" applyNumberFormat="1" applyFont="1" applyBorder="1" applyAlignment="1" applyProtection="1">
      <alignment horizontal="center" wrapText="1"/>
      <protection locked="0"/>
    </xf>
    <xf numFmtId="1" fontId="3" fillId="0" borderId="66" xfId="1" applyNumberFormat="1" applyFont="1" applyFill="1" applyBorder="1" applyAlignment="1" applyProtection="1">
      <alignment horizontal="center"/>
      <protection locked="0"/>
    </xf>
    <xf numFmtId="1" fontId="3" fillId="0" borderId="17" xfId="1" applyNumberFormat="1" applyFont="1" applyFill="1" applyBorder="1" applyAlignment="1" applyProtection="1">
      <alignment horizontal="center"/>
      <protection locked="0"/>
    </xf>
    <xf numFmtId="1" fontId="3" fillId="0" borderId="17" xfId="1" applyNumberFormat="1" applyFont="1" applyBorder="1" applyAlignment="1" applyProtection="1">
      <alignment horizontal="center"/>
      <protection locked="0"/>
    </xf>
    <xf numFmtId="3" fontId="3" fillId="4" borderId="66" xfId="1" applyNumberFormat="1" applyFont="1" applyFill="1" applyBorder="1" applyAlignment="1" applyProtection="1">
      <alignment horizontal="center"/>
      <protection locked="0"/>
    </xf>
    <xf numFmtId="3" fontId="3" fillId="0" borderId="1" xfId="0" applyNumberFormat="1" applyFont="1" applyFill="1" applyBorder="1" applyAlignment="1" applyProtection="1">
      <protection locked="0"/>
    </xf>
    <xf numFmtId="0" fontId="3" fillId="0" borderId="17" xfId="1" applyFont="1" applyFill="1" applyBorder="1" applyAlignment="1" applyProtection="1">
      <alignment horizontal="center" vertical="center" wrapText="1"/>
      <protection locked="0"/>
    </xf>
    <xf numFmtId="0" fontId="3" fillId="0" borderId="12" xfId="1" applyFont="1" applyFill="1" applyBorder="1" applyAlignment="1" applyProtection="1">
      <alignment horizontal="center" vertical="center" wrapText="1"/>
      <protection locked="0"/>
    </xf>
    <xf numFmtId="0" fontId="33" fillId="0" borderId="0" xfId="1" applyFont="1" applyAlignment="1">
      <alignment horizontal="left" wrapText="1"/>
    </xf>
    <xf numFmtId="0" fontId="35" fillId="0" borderId="0" xfId="1" applyFont="1" applyAlignment="1">
      <alignment horizontal="left"/>
    </xf>
    <xf numFmtId="0" fontId="25" fillId="0" borderId="0" xfId="8" applyFont="1" applyBorder="1" applyAlignment="1" applyProtection="1">
      <alignment horizontal="center" vertical="center"/>
    </xf>
    <xf numFmtId="0" fontId="19" fillId="0" borderId="73" xfId="1" applyFont="1" applyBorder="1" applyAlignment="1">
      <alignment horizontal="center" vertical="center" wrapText="1"/>
    </xf>
    <xf numFmtId="0" fontId="21" fillId="0" borderId="0" xfId="1" applyFont="1" applyBorder="1" applyAlignment="1">
      <alignment horizontal="center" vertical="center" wrapText="1"/>
    </xf>
    <xf numFmtId="0" fontId="7" fillId="3" borderId="73" xfId="3" applyFont="1" applyFill="1" applyBorder="1" applyAlignment="1">
      <alignment horizontal="center" vertical="center" wrapText="1"/>
    </xf>
    <xf numFmtId="0" fontId="22" fillId="2" borderId="0" xfId="1" applyFont="1" applyFill="1" applyBorder="1" applyAlignment="1">
      <alignment horizontal="center" vertical="center" wrapText="1"/>
    </xf>
    <xf numFmtId="0" fontId="23" fillId="2" borderId="0" xfId="1" applyFont="1" applyFill="1" applyBorder="1" applyAlignment="1">
      <alignment horizontal="center" vertical="center"/>
    </xf>
    <xf numFmtId="0" fontId="24" fillId="0" borderId="0" xfId="8" applyAlignment="1" applyProtection="1">
      <alignment vertical="center"/>
    </xf>
    <xf numFmtId="0" fontId="20" fillId="0" borderId="0" xfId="1" applyFont="1" applyBorder="1" applyAlignment="1">
      <alignment horizontal="center" vertical="center" wrapText="1"/>
    </xf>
    <xf numFmtId="0" fontId="20" fillId="0" borderId="0" xfId="1" applyFont="1" applyBorder="1" applyAlignment="1">
      <alignment horizontal="justify" vertical="center" wrapText="1"/>
    </xf>
    <xf numFmtId="0" fontId="20" fillId="0" borderId="0" xfId="1" applyFont="1" applyBorder="1" applyAlignment="1">
      <alignment horizontal="justify" vertical="top" wrapText="1"/>
    </xf>
    <xf numFmtId="0" fontId="18" fillId="0" borderId="188" xfId="1" applyFont="1" applyBorder="1" applyAlignment="1">
      <alignment horizontal="justify" vertical="center" wrapText="1"/>
    </xf>
    <xf numFmtId="0" fontId="18" fillId="0" borderId="189" xfId="1" applyFont="1" applyBorder="1" applyAlignment="1">
      <alignment horizontal="justify" vertical="center"/>
    </xf>
    <xf numFmtId="0" fontId="18" fillId="0" borderId="190" xfId="1" applyFont="1" applyBorder="1" applyAlignment="1">
      <alignment horizontal="justify" vertical="center"/>
    </xf>
    <xf numFmtId="0" fontId="18" fillId="0" borderId="187" xfId="1" applyFont="1" applyBorder="1" applyAlignment="1">
      <alignment horizontal="center" vertical="center" wrapText="1"/>
    </xf>
    <xf numFmtId="0" fontId="18" fillId="0" borderId="185" xfId="1" applyFont="1" applyBorder="1" applyAlignment="1">
      <alignment horizontal="center" vertical="center" wrapText="1"/>
    </xf>
    <xf numFmtId="0" fontId="18" fillId="0" borderId="184" xfId="1" applyFont="1" applyBorder="1" applyAlignment="1">
      <alignment horizontal="center" vertical="center" wrapText="1"/>
    </xf>
    <xf numFmtId="0" fontId="18" fillId="0" borderId="183" xfId="1" applyFont="1" applyBorder="1" applyAlignment="1">
      <alignment horizontal="center" vertical="center" wrapText="1"/>
    </xf>
    <xf numFmtId="0" fontId="18" fillId="0" borderId="183" xfId="1" applyFont="1" applyBorder="1" applyAlignment="1">
      <alignment horizontal="left" vertical="center" wrapText="1"/>
    </xf>
    <xf numFmtId="0" fontId="18" fillId="0" borderId="185" xfId="1" applyFont="1" applyBorder="1" applyAlignment="1">
      <alignment horizontal="left" vertical="center" wrapText="1"/>
    </xf>
    <xf numFmtId="0" fontId="18" fillId="0" borderId="184" xfId="1" applyFont="1" applyBorder="1" applyAlignment="1">
      <alignment horizontal="left" vertical="center" wrapText="1"/>
    </xf>
    <xf numFmtId="0" fontId="18" fillId="0" borderId="187" xfId="1" applyFont="1" applyBorder="1" applyAlignment="1">
      <alignment horizontal="center" vertical="center"/>
    </xf>
    <xf numFmtId="0" fontId="18" fillId="0" borderId="185" xfId="1" applyFont="1" applyBorder="1" applyAlignment="1">
      <alignment horizontal="center" vertical="center"/>
    </xf>
    <xf numFmtId="0" fontId="18" fillId="0" borderId="184" xfId="1" applyFont="1" applyBorder="1" applyAlignment="1">
      <alignment horizontal="center" vertical="center"/>
    </xf>
    <xf numFmtId="0" fontId="18" fillId="7" borderId="183" xfId="1" applyFont="1" applyFill="1" applyBorder="1" applyAlignment="1">
      <alignment horizontal="center" vertical="center" wrapText="1"/>
    </xf>
    <xf numFmtId="0" fontId="18" fillId="7" borderId="184" xfId="1" applyFont="1" applyFill="1" applyBorder="1" applyAlignment="1">
      <alignment horizontal="center" vertical="center" wrapText="1"/>
    </xf>
    <xf numFmtId="0" fontId="18" fillId="0" borderId="186" xfId="1" applyFont="1" applyBorder="1" applyAlignment="1">
      <alignment horizontal="center" vertical="center" wrapText="1"/>
    </xf>
    <xf numFmtId="0" fontId="18" fillId="0" borderId="1" xfId="1" applyFont="1" applyBorder="1" applyAlignment="1">
      <alignment horizontal="center" vertical="center" wrapText="1"/>
    </xf>
    <xf numFmtId="0" fontId="18" fillId="0" borderId="1" xfId="1" applyFont="1" applyBorder="1" applyAlignment="1">
      <alignment horizontal="center" vertical="center"/>
    </xf>
    <xf numFmtId="0" fontId="18" fillId="0" borderId="1" xfId="1" applyFont="1" applyBorder="1" applyAlignment="1">
      <alignment horizontal="left" vertical="center" wrapText="1"/>
    </xf>
    <xf numFmtId="0" fontId="18" fillId="0" borderId="30" xfId="1" applyFont="1" applyBorder="1" applyAlignment="1">
      <alignment horizontal="center" vertical="center" wrapText="1"/>
    </xf>
    <xf numFmtId="0" fontId="18" fillId="0" borderId="31" xfId="1" applyFont="1" applyBorder="1" applyAlignment="1">
      <alignment horizontal="center" vertical="center" wrapText="1"/>
    </xf>
    <xf numFmtId="0" fontId="18" fillId="0" borderId="0" xfId="1" applyFont="1" applyBorder="1" applyAlignment="1">
      <alignment horizontal="center" vertical="center" wrapText="1"/>
    </xf>
    <xf numFmtId="0" fontId="18" fillId="0" borderId="28" xfId="1" applyFont="1" applyBorder="1" applyAlignment="1">
      <alignment horizontal="center" vertical="center" wrapText="1"/>
    </xf>
    <xf numFmtId="0" fontId="18" fillId="0" borderId="32" xfId="1" applyFont="1" applyBorder="1" applyAlignment="1">
      <alignment horizontal="center" vertical="center" wrapText="1"/>
    </xf>
    <xf numFmtId="0" fontId="18" fillId="0" borderId="182" xfId="1" applyFont="1" applyBorder="1" applyAlignment="1">
      <alignment horizontal="center" vertical="center" wrapText="1"/>
    </xf>
    <xf numFmtId="0" fontId="18" fillId="0" borderId="29" xfId="1" applyFont="1" applyBorder="1" applyAlignment="1">
      <alignment horizontal="center"/>
    </xf>
    <xf numFmtId="0" fontId="18" fillId="0" borderId="31" xfId="1" applyFont="1" applyBorder="1" applyAlignment="1">
      <alignment horizontal="center"/>
    </xf>
    <xf numFmtId="0" fontId="18" fillId="0" borderId="27" xfId="1" applyFont="1" applyBorder="1" applyAlignment="1">
      <alignment horizontal="center"/>
    </xf>
    <xf numFmtId="0" fontId="18" fillId="0" borderId="28" xfId="1" applyFont="1" applyBorder="1" applyAlignment="1">
      <alignment horizontal="center"/>
    </xf>
    <xf numFmtId="0" fontId="18" fillId="0" borderId="181" xfId="1" applyFont="1" applyBorder="1" applyAlignment="1">
      <alignment horizontal="center"/>
    </xf>
    <xf numFmtId="0" fontId="18" fillId="0" borderId="182" xfId="1" applyFont="1" applyBorder="1" applyAlignment="1">
      <alignment horizontal="center"/>
    </xf>
    <xf numFmtId="0" fontId="18" fillId="0" borderId="29" xfId="1" applyFont="1" applyBorder="1" applyAlignment="1">
      <alignment horizontal="justify" vertical="center" wrapText="1"/>
    </xf>
    <xf numFmtId="0" fontId="18" fillId="0" borderId="30" xfId="1" applyFont="1" applyBorder="1" applyAlignment="1">
      <alignment horizontal="justify" vertical="center" wrapText="1"/>
    </xf>
    <xf numFmtId="0" fontId="18" fillId="0" borderId="31" xfId="1" applyFont="1" applyBorder="1" applyAlignment="1">
      <alignment horizontal="justify" vertical="center" wrapText="1"/>
    </xf>
    <xf numFmtId="0" fontId="18" fillId="0" borderId="27" xfId="1" applyFont="1" applyBorder="1" applyAlignment="1">
      <alignment horizontal="justify" vertical="center" wrapText="1"/>
    </xf>
    <xf numFmtId="0" fontId="18" fillId="0" borderId="0" xfId="1" applyFont="1" applyBorder="1" applyAlignment="1">
      <alignment horizontal="justify" vertical="center" wrapText="1"/>
    </xf>
    <xf numFmtId="0" fontId="18" fillId="0" borderId="28" xfId="1" applyFont="1" applyBorder="1" applyAlignment="1">
      <alignment horizontal="justify" vertical="center" wrapText="1"/>
    </xf>
    <xf numFmtId="0" fontId="18" fillId="0" borderId="181" xfId="1" applyFont="1" applyBorder="1" applyAlignment="1">
      <alignment horizontal="justify" vertical="center" wrapText="1"/>
    </xf>
    <xf numFmtId="0" fontId="18" fillId="0" borderId="32" xfId="1" applyFont="1" applyBorder="1" applyAlignment="1">
      <alignment horizontal="justify" vertical="center" wrapText="1"/>
    </xf>
    <xf numFmtId="0" fontId="18" fillId="0" borderId="182" xfId="1" applyFont="1" applyBorder="1" applyAlignment="1">
      <alignment horizontal="justify" vertical="center" wrapText="1"/>
    </xf>
    <xf numFmtId="0" fontId="18" fillId="0" borderId="183" xfId="1" applyFont="1" applyBorder="1" applyAlignment="1">
      <alignment horizontal="center"/>
    </xf>
    <xf numFmtId="0" fontId="18" fillId="0" borderId="184" xfId="1" applyFont="1" applyBorder="1" applyAlignment="1">
      <alignment horizontal="center"/>
    </xf>
    <xf numFmtId="0" fontId="32" fillId="0" borderId="0" xfId="1" applyFont="1" applyAlignment="1">
      <alignment horizontal="center" vertical="center"/>
    </xf>
    <xf numFmtId="0" fontId="38" fillId="2" borderId="0" xfId="1" applyFont="1" applyFill="1" applyAlignment="1">
      <alignment horizontal="center"/>
    </xf>
    <xf numFmtId="0" fontId="38" fillId="2" borderId="142" xfId="1" applyFont="1" applyFill="1" applyBorder="1" applyAlignment="1">
      <alignment horizontal="center"/>
    </xf>
    <xf numFmtId="0" fontId="18" fillId="0" borderId="175" xfId="1" applyFont="1" applyBorder="1" applyAlignment="1">
      <alignment horizontal="center" wrapText="1"/>
    </xf>
    <xf numFmtId="0" fontId="18" fillId="0" borderId="176" xfId="1" applyFont="1" applyBorder="1" applyAlignment="1">
      <alignment horizontal="center" wrapText="1"/>
    </xf>
    <xf numFmtId="0" fontId="18" fillId="0" borderId="177" xfId="1" applyFont="1" applyBorder="1" applyAlignment="1">
      <alignment horizontal="center" wrapText="1"/>
    </xf>
    <xf numFmtId="0" fontId="18" fillId="0" borderId="178" xfId="1" applyFont="1" applyBorder="1" applyAlignment="1">
      <alignment horizontal="center"/>
    </xf>
    <xf numFmtId="0" fontId="18" fillId="0" borderId="179" xfId="1" applyFont="1" applyBorder="1" applyAlignment="1">
      <alignment horizontal="center"/>
    </xf>
    <xf numFmtId="0" fontId="18" fillId="0" borderId="180" xfId="1" applyFont="1" applyBorder="1" applyAlignment="1">
      <alignment horizontal="center"/>
    </xf>
    <xf numFmtId="0" fontId="41" fillId="3" borderId="0" xfId="3" applyFont="1" applyFill="1" applyBorder="1" applyAlignment="1">
      <alignment horizontal="center" vertical="center" wrapText="1"/>
    </xf>
    <xf numFmtId="0" fontId="41" fillId="2" borderId="0" xfId="1" applyFont="1" applyFill="1" applyBorder="1" applyAlignment="1">
      <alignment horizontal="center" vertical="center" wrapText="1"/>
    </xf>
    <xf numFmtId="0" fontId="3" fillId="0" borderId="32" xfId="0" applyFont="1" applyFill="1" applyBorder="1" applyAlignment="1">
      <alignment horizontal="left" vertical="center" wrapText="1"/>
    </xf>
    <xf numFmtId="0" fontId="41" fillId="13" borderId="0" xfId="1" applyFont="1" applyFill="1" applyBorder="1" applyAlignment="1">
      <alignment horizontal="center" vertical="center" wrapText="1"/>
    </xf>
    <xf numFmtId="3" fontId="3" fillId="0" borderId="200" xfId="1" quotePrefix="1" applyNumberFormat="1" applyFont="1" applyFill="1" applyBorder="1" applyAlignment="1" applyProtection="1">
      <alignment horizontal="center" vertical="center" wrapText="1"/>
      <protection locked="0"/>
    </xf>
    <xf numFmtId="3" fontId="3" fillId="0" borderId="94" xfId="1" applyNumberFormat="1" applyFont="1" applyFill="1" applyBorder="1" applyAlignment="1" applyProtection="1">
      <alignment horizontal="center" vertical="center" wrapText="1"/>
      <protection locked="0"/>
    </xf>
    <xf numFmtId="3" fontId="3" fillId="0" borderId="201" xfId="1" applyNumberFormat="1" applyFont="1" applyFill="1" applyBorder="1" applyAlignment="1" applyProtection="1">
      <alignment horizontal="center" vertical="center" wrapText="1"/>
      <protection locked="0"/>
    </xf>
    <xf numFmtId="0" fontId="7" fillId="2" borderId="39" xfId="1" applyFont="1" applyFill="1" applyBorder="1" applyAlignment="1">
      <alignment horizontal="center" vertical="center"/>
    </xf>
    <xf numFmtId="0" fontId="7" fillId="2" borderId="103" xfId="1" applyFont="1" applyFill="1" applyBorder="1" applyAlignment="1">
      <alignment horizontal="center" vertical="center"/>
    </xf>
    <xf numFmtId="0" fontId="7" fillId="2" borderId="37" xfId="1" applyFont="1" applyFill="1" applyBorder="1" applyAlignment="1">
      <alignment horizontal="center" vertical="center"/>
    </xf>
    <xf numFmtId="0" fontId="31" fillId="0" borderId="32" xfId="0" applyFont="1" applyFill="1" applyBorder="1" applyAlignment="1">
      <alignment horizontal="left" vertical="center" wrapText="1"/>
    </xf>
    <xf numFmtId="0" fontId="7" fillId="2" borderId="62" xfId="1" applyFont="1" applyFill="1" applyBorder="1" applyAlignment="1">
      <alignment horizontal="right" vertical="center" wrapText="1"/>
    </xf>
    <xf numFmtId="0" fontId="7" fillId="2" borderId="24" xfId="1" applyFont="1" applyFill="1" applyBorder="1" applyAlignment="1">
      <alignment horizontal="right" vertical="center" wrapText="1"/>
    </xf>
    <xf numFmtId="0" fontId="7" fillId="2" borderId="92" xfId="1" applyFont="1" applyFill="1" applyBorder="1" applyAlignment="1">
      <alignment horizontal="right" vertical="center" wrapText="1"/>
    </xf>
    <xf numFmtId="0" fontId="7" fillId="2" borderId="5" xfId="1" applyFont="1" applyFill="1" applyBorder="1" applyAlignment="1">
      <alignment horizontal="center" vertical="center"/>
    </xf>
    <xf numFmtId="0" fontId="7" fillId="2" borderId="55" xfId="1" applyFont="1" applyFill="1" applyBorder="1" applyAlignment="1">
      <alignment horizontal="center" vertical="center"/>
    </xf>
    <xf numFmtId="0" fontId="7" fillId="2" borderId="44" xfId="1" applyFont="1" applyFill="1" applyBorder="1" applyAlignment="1">
      <alignment horizontal="center" vertical="center"/>
    </xf>
    <xf numFmtId="0" fontId="7" fillId="2" borderId="5" xfId="1" applyFont="1" applyFill="1" applyBorder="1" applyAlignment="1">
      <alignment horizontal="center" vertical="center" wrapText="1"/>
    </xf>
    <xf numFmtId="0" fontId="7" fillId="2" borderId="55" xfId="1" applyFont="1" applyFill="1" applyBorder="1" applyAlignment="1">
      <alignment horizontal="center" vertical="center" wrapText="1"/>
    </xf>
    <xf numFmtId="0" fontId="7" fillId="2" borderId="77" xfId="1" applyFont="1" applyFill="1" applyBorder="1" applyAlignment="1">
      <alignment horizontal="center" vertical="center" wrapText="1"/>
    </xf>
    <xf numFmtId="0" fontId="7" fillId="2" borderId="24" xfId="1" applyFont="1" applyFill="1" applyBorder="1" applyAlignment="1">
      <alignment horizontal="center" vertical="center" wrapText="1"/>
    </xf>
    <xf numFmtId="0" fontId="7" fillId="2" borderId="92" xfId="1" applyFont="1" applyFill="1" applyBorder="1" applyAlignment="1">
      <alignment horizontal="center" vertical="center" wrapText="1"/>
    </xf>
    <xf numFmtId="0" fontId="44" fillId="14" borderId="0" xfId="1" applyFont="1" applyFill="1" applyBorder="1" applyAlignment="1">
      <alignment horizontal="center" vertical="center" wrapText="1"/>
    </xf>
    <xf numFmtId="0" fontId="7" fillId="2" borderId="44" xfId="1" applyFont="1" applyFill="1" applyBorder="1" applyAlignment="1">
      <alignment horizontal="center" vertical="center" wrapText="1"/>
    </xf>
    <xf numFmtId="0" fontId="9" fillId="0" borderId="97" xfId="1" applyFont="1" applyFill="1" applyBorder="1" applyAlignment="1" applyProtection="1">
      <alignment horizontal="center" vertical="center" wrapText="1"/>
      <protection locked="0"/>
    </xf>
    <xf numFmtId="0" fontId="9" fillId="0" borderId="80" xfId="1" applyFont="1" applyFill="1" applyBorder="1" applyAlignment="1" applyProtection="1">
      <alignment horizontal="center" vertical="center" wrapText="1"/>
      <protection locked="0"/>
    </xf>
    <xf numFmtId="0" fontId="9" fillId="0" borderId="98" xfId="1" applyFont="1" applyFill="1" applyBorder="1" applyAlignment="1" applyProtection="1">
      <alignment horizontal="center" vertical="center" wrapText="1"/>
      <protection locked="0"/>
    </xf>
    <xf numFmtId="0" fontId="9" fillId="0" borderId="0" xfId="1" applyFont="1" applyFill="1" applyBorder="1" applyAlignment="1" applyProtection="1">
      <alignment horizontal="center" vertical="center" wrapText="1"/>
      <protection locked="0"/>
    </xf>
    <xf numFmtId="0" fontId="9" fillId="0" borderId="101" xfId="1" applyFont="1" applyFill="1" applyBorder="1" applyAlignment="1" applyProtection="1">
      <alignment horizontal="center" vertical="center" wrapText="1"/>
      <protection locked="0"/>
    </xf>
    <xf numFmtId="0" fontId="9" fillId="0" borderId="89" xfId="1" applyFont="1" applyFill="1" applyBorder="1" applyAlignment="1" applyProtection="1">
      <alignment horizontal="center" vertical="center" wrapText="1"/>
      <protection locked="0"/>
    </xf>
    <xf numFmtId="0" fontId="0" fillId="0" borderId="32" xfId="0" applyFont="1" applyBorder="1" applyAlignment="1">
      <alignment horizontal="left" vertical="center" wrapText="1"/>
    </xf>
    <xf numFmtId="0" fontId="2" fillId="0" borderId="167" xfId="9" applyBorder="1" applyAlignment="1">
      <alignment horizontal="center"/>
    </xf>
    <xf numFmtId="0" fontId="2" fillId="0" borderId="168" xfId="9" applyBorder="1" applyAlignment="1">
      <alignment horizontal="center"/>
    </xf>
    <xf numFmtId="0" fontId="2" fillId="0" borderId="169" xfId="9" applyBorder="1" applyAlignment="1">
      <alignment horizontal="center"/>
    </xf>
    <xf numFmtId="0" fontId="9" fillId="0" borderId="6" xfId="9" applyFont="1" applyBorder="1" applyAlignment="1" applyProtection="1">
      <alignment horizontal="center" wrapText="1"/>
      <protection locked="0"/>
    </xf>
    <xf numFmtId="0" fontId="9" fillId="0" borderId="7" xfId="9" applyFont="1" applyBorder="1" applyAlignment="1" applyProtection="1">
      <alignment horizontal="center" wrapText="1"/>
      <protection locked="0"/>
    </xf>
    <xf numFmtId="0" fontId="9" fillId="0" borderId="163" xfId="9" applyFont="1" applyBorder="1" applyAlignment="1" applyProtection="1">
      <alignment horizontal="center" wrapText="1"/>
      <protection locked="0"/>
    </xf>
    <xf numFmtId="0" fontId="7" fillId="2" borderId="128" xfId="9" applyFont="1" applyFill="1" applyBorder="1" applyAlignment="1">
      <alignment horizontal="center" vertical="center" wrapText="1"/>
    </xf>
    <xf numFmtId="0" fontId="7" fillId="2" borderId="89" xfId="9" applyFont="1" applyFill="1" applyBorder="1" applyAlignment="1">
      <alignment horizontal="center" vertical="center" wrapText="1"/>
    </xf>
    <xf numFmtId="0" fontId="7" fillId="2" borderId="119" xfId="9" applyFont="1" applyFill="1" applyBorder="1" applyAlignment="1">
      <alignment horizontal="center"/>
    </xf>
    <xf numFmtId="0" fontId="9" fillId="0" borderId="63" xfId="9" applyFont="1" applyBorder="1" applyAlignment="1" applyProtection="1">
      <alignment horizontal="center" wrapText="1"/>
      <protection locked="0"/>
    </xf>
    <xf numFmtId="0" fontId="9" fillId="0" borderId="64" xfId="9" applyFont="1" applyBorder="1" applyAlignment="1" applyProtection="1">
      <alignment horizontal="center" wrapText="1"/>
      <protection locked="0"/>
    </xf>
    <xf numFmtId="0" fontId="9" fillId="0" borderId="65" xfId="9" applyFont="1" applyBorder="1" applyAlignment="1" applyProtection="1">
      <alignment horizontal="center" wrapText="1"/>
      <protection locked="0"/>
    </xf>
    <xf numFmtId="0" fontId="7" fillId="2" borderId="96" xfId="9" applyFont="1" applyFill="1" applyBorder="1" applyAlignment="1">
      <alignment horizontal="center" wrapText="1"/>
    </xf>
    <xf numFmtId="0" fontId="9" fillId="0" borderId="79" xfId="1" applyFont="1" applyFill="1" applyBorder="1" applyAlignment="1" applyProtection="1">
      <alignment horizontal="center" vertical="center" wrapText="1"/>
      <protection locked="0"/>
    </xf>
    <xf numFmtId="0" fontId="9" fillId="0" borderId="138" xfId="1" applyFont="1" applyFill="1" applyBorder="1" applyAlignment="1" applyProtection="1">
      <alignment horizontal="center" vertical="center" wrapText="1"/>
      <protection locked="0"/>
    </xf>
    <xf numFmtId="0" fontId="9" fillId="0" borderId="82" xfId="1" applyFont="1" applyFill="1" applyBorder="1" applyAlignment="1" applyProtection="1">
      <alignment horizontal="center" vertical="center" wrapText="1"/>
      <protection locked="0"/>
    </xf>
    <xf numFmtId="0" fontId="9" fillId="0" borderId="139" xfId="1" applyFont="1" applyFill="1" applyBorder="1" applyAlignment="1" applyProtection="1">
      <alignment horizontal="center" vertical="center" wrapText="1"/>
      <protection locked="0"/>
    </xf>
    <xf numFmtId="0" fontId="9" fillId="0" borderId="88" xfId="1" applyFont="1" applyFill="1" applyBorder="1" applyAlignment="1" applyProtection="1">
      <alignment horizontal="center" vertical="center" wrapText="1"/>
      <protection locked="0"/>
    </xf>
    <xf numFmtId="0" fontId="9" fillId="0" borderId="140" xfId="1" applyFont="1" applyFill="1" applyBorder="1" applyAlignment="1" applyProtection="1">
      <alignment horizontal="center" vertical="center" wrapText="1"/>
      <protection locked="0"/>
    </xf>
    <xf numFmtId="0" fontId="9" fillId="0" borderId="164" xfId="9" applyFont="1" applyBorder="1" applyAlignment="1" applyProtection="1">
      <alignment horizontal="center" wrapText="1"/>
      <protection locked="0"/>
    </xf>
    <xf numFmtId="0" fontId="9" fillId="0" borderId="165" xfId="9" applyFont="1" applyBorder="1" applyAlignment="1" applyProtection="1">
      <alignment horizontal="center" wrapText="1"/>
      <protection locked="0"/>
    </xf>
    <xf numFmtId="0" fontId="9" fillId="0" borderId="166" xfId="9" applyFont="1" applyBorder="1" applyAlignment="1" applyProtection="1">
      <alignment horizontal="center" wrapText="1"/>
      <protection locked="0"/>
    </xf>
    <xf numFmtId="0" fontId="7" fillId="2" borderId="123" xfId="1" applyFont="1" applyFill="1" applyBorder="1" applyAlignment="1">
      <alignment horizontal="center" vertical="center"/>
    </xf>
    <xf numFmtId="0" fontId="7" fillId="2" borderId="124" xfId="1" applyFont="1" applyFill="1" applyBorder="1" applyAlignment="1">
      <alignment horizontal="center" vertical="center"/>
    </xf>
    <xf numFmtId="0" fontId="9" fillId="0" borderId="129" xfId="1" applyFont="1" applyFill="1" applyBorder="1" applyAlignment="1" applyProtection="1">
      <alignment horizontal="center" vertical="center" wrapText="1"/>
      <protection locked="0"/>
    </xf>
    <xf numFmtId="0" fontId="9" fillId="0" borderId="130" xfId="1" applyFont="1" applyFill="1" applyBorder="1" applyAlignment="1" applyProtection="1">
      <alignment horizontal="center" vertical="center" wrapText="1"/>
      <protection locked="0"/>
    </xf>
    <xf numFmtId="0" fontId="9" fillId="0" borderId="40" xfId="1" applyFont="1" applyFill="1" applyBorder="1" applyAlignment="1" applyProtection="1">
      <alignment horizontal="center" vertical="center" wrapText="1"/>
      <protection locked="0"/>
    </xf>
    <xf numFmtId="0" fontId="9" fillId="0" borderId="41" xfId="1" applyFont="1" applyFill="1" applyBorder="1" applyAlignment="1" applyProtection="1">
      <alignment horizontal="center" vertical="center" wrapText="1"/>
      <protection locked="0"/>
    </xf>
    <xf numFmtId="0" fontId="9" fillId="0" borderId="83" xfId="1" applyFont="1" applyFill="1" applyBorder="1" applyAlignment="1" applyProtection="1">
      <alignment horizontal="center" vertical="center" wrapText="1"/>
      <protection locked="0"/>
    </xf>
    <xf numFmtId="0" fontId="9" fillId="0" borderId="84" xfId="1" applyFont="1" applyFill="1" applyBorder="1" applyAlignment="1" applyProtection="1">
      <alignment horizontal="center" vertical="center" wrapText="1"/>
      <protection locked="0"/>
    </xf>
    <xf numFmtId="0" fontId="7" fillId="2" borderId="119" xfId="9" applyFont="1" applyFill="1" applyBorder="1" applyAlignment="1">
      <alignment horizontal="center" wrapText="1"/>
    </xf>
    <xf numFmtId="0" fontId="9" fillId="0" borderId="133" xfId="1" applyFont="1" applyFill="1" applyBorder="1" applyAlignment="1" applyProtection="1">
      <alignment horizontal="center" vertical="center" wrapText="1"/>
      <protection locked="0"/>
    </xf>
    <xf numFmtId="0" fontId="9" fillId="0" borderId="52" xfId="1" applyFont="1" applyFill="1" applyBorder="1" applyAlignment="1" applyProtection="1">
      <alignment horizontal="center" vertical="center" wrapText="1"/>
      <protection locked="0"/>
    </xf>
    <xf numFmtId="0" fontId="9" fillId="0" borderId="134" xfId="1" applyFont="1" applyFill="1" applyBorder="1" applyAlignment="1" applyProtection="1">
      <alignment horizontal="center" vertical="center" wrapText="1"/>
      <protection locked="0"/>
    </xf>
    <xf numFmtId="0" fontId="9" fillId="0" borderId="137" xfId="1" applyFont="1" applyFill="1" applyBorder="1" applyAlignment="1" applyProtection="1">
      <alignment horizontal="center" vertical="center" wrapText="1"/>
      <protection locked="0"/>
    </xf>
    <xf numFmtId="0" fontId="9" fillId="0" borderId="94" xfId="1" applyFont="1" applyFill="1" applyBorder="1" applyAlignment="1" applyProtection="1">
      <alignment horizontal="center" vertical="center" wrapText="1"/>
      <protection locked="0"/>
    </xf>
    <xf numFmtId="0" fontId="7" fillId="3" borderId="73" xfId="9" applyFont="1" applyFill="1" applyBorder="1" applyAlignment="1">
      <alignment horizontal="center" vertical="center"/>
    </xf>
    <xf numFmtId="0" fontId="7" fillId="2" borderId="75" xfId="1" applyFont="1" applyFill="1" applyBorder="1" applyAlignment="1">
      <alignment horizontal="center" vertical="center"/>
    </xf>
    <xf numFmtId="0" fontId="6" fillId="0" borderId="32" xfId="0" applyFont="1" applyBorder="1" applyAlignment="1">
      <alignment horizontal="left"/>
    </xf>
    <xf numFmtId="0" fontId="45" fillId="13" borderId="5" xfId="1" applyFont="1" applyFill="1" applyBorder="1" applyAlignment="1">
      <alignment horizontal="center" vertical="center" wrapText="1"/>
    </xf>
    <xf numFmtId="0" fontId="45" fillId="13" borderId="55" xfId="1" applyFont="1" applyFill="1" applyBorder="1" applyAlignment="1">
      <alignment horizontal="center" vertical="center" wrapText="1"/>
    </xf>
    <xf numFmtId="10" fontId="3" fillId="0" borderId="196" xfId="1" applyNumberFormat="1" applyFont="1" applyBorder="1" applyAlignment="1" applyProtection="1">
      <alignment horizontal="center" vertical="center"/>
      <protection locked="0"/>
    </xf>
    <xf numFmtId="10" fontId="3" fillId="0" borderId="197" xfId="1" applyNumberFormat="1" applyFont="1" applyBorder="1" applyAlignment="1" applyProtection="1">
      <alignment horizontal="center" vertical="center"/>
      <protection locked="0"/>
    </xf>
    <xf numFmtId="0" fontId="0" fillId="0" borderId="0" xfId="0" applyAlignment="1" applyProtection="1">
      <alignment horizontal="center" wrapText="1"/>
      <protection locked="0"/>
    </xf>
    <xf numFmtId="10" fontId="3" fillId="4" borderId="97" xfId="1" applyNumberFormat="1" applyFont="1" applyFill="1" applyBorder="1" applyAlignment="1" applyProtection="1">
      <alignment horizontal="center" vertical="center" wrapText="1"/>
      <protection locked="0"/>
    </xf>
    <xf numFmtId="10" fontId="3" fillId="4" borderId="99" xfId="1" applyNumberFormat="1" applyFont="1" applyFill="1" applyBorder="1" applyAlignment="1" applyProtection="1">
      <alignment horizontal="center" vertical="center" wrapText="1"/>
      <protection locked="0"/>
    </xf>
    <xf numFmtId="10" fontId="3" fillId="4" borderId="98" xfId="1" applyNumberFormat="1" applyFont="1" applyFill="1" applyBorder="1" applyAlignment="1" applyProtection="1">
      <alignment horizontal="center" vertical="center" wrapText="1"/>
      <protection locked="0"/>
    </xf>
    <xf numFmtId="10" fontId="3" fillId="4" borderId="100" xfId="1" applyNumberFormat="1" applyFont="1" applyFill="1" applyBorder="1" applyAlignment="1" applyProtection="1">
      <alignment horizontal="center" vertical="center" wrapText="1"/>
      <protection locked="0"/>
    </xf>
    <xf numFmtId="10" fontId="3" fillId="4" borderId="101" xfId="1" applyNumberFormat="1" applyFont="1" applyFill="1" applyBorder="1" applyAlignment="1" applyProtection="1">
      <alignment horizontal="center" vertical="center" wrapText="1"/>
      <protection locked="0"/>
    </xf>
    <xf numFmtId="10" fontId="3" fillId="4" borderId="102" xfId="1" applyNumberFormat="1" applyFont="1" applyFill="1" applyBorder="1" applyAlignment="1" applyProtection="1">
      <alignment horizontal="center" vertical="center" wrapText="1"/>
      <protection locked="0"/>
    </xf>
    <xf numFmtId="0" fontId="7" fillId="2" borderId="16" xfId="1" applyFont="1" applyFill="1" applyBorder="1" applyAlignment="1">
      <alignment horizontal="center" vertical="center" wrapText="1"/>
    </xf>
    <xf numFmtId="0" fontId="7" fillId="2" borderId="93" xfId="1" applyFont="1" applyFill="1" applyBorder="1" applyAlignment="1">
      <alignment horizontal="center" vertical="center" wrapText="1"/>
    </xf>
    <xf numFmtId="0" fontId="3" fillId="4" borderId="81" xfId="1" applyFont="1" applyFill="1" applyBorder="1" applyAlignment="1" applyProtection="1">
      <alignment horizontal="center" vertical="center" wrapText="1"/>
      <protection locked="0"/>
    </xf>
    <xf numFmtId="0" fontId="3" fillId="4" borderId="17" xfId="1" applyFont="1" applyFill="1" applyBorder="1" applyAlignment="1" applyProtection="1">
      <alignment horizontal="center" vertical="center" wrapText="1"/>
      <protection locked="0"/>
    </xf>
    <xf numFmtId="0" fontId="7" fillId="2" borderId="0" xfId="1" applyFont="1" applyFill="1" applyBorder="1" applyAlignment="1">
      <alignment horizontal="center" vertical="center" wrapText="1"/>
    </xf>
    <xf numFmtId="0" fontId="7" fillId="2" borderId="139" xfId="1" applyFont="1" applyFill="1" applyBorder="1" applyAlignment="1">
      <alignment horizontal="center" vertical="center" wrapText="1"/>
    </xf>
    <xf numFmtId="0" fontId="3" fillId="0" borderId="32" xfId="0" applyFont="1" applyFill="1" applyBorder="1" applyAlignment="1">
      <alignment horizontal="center" vertical="center" wrapText="1"/>
    </xf>
    <xf numFmtId="0" fontId="7" fillId="2" borderId="90" xfId="1" applyFont="1" applyFill="1" applyBorder="1" applyAlignment="1">
      <alignment horizontal="center" vertical="center" wrapText="1"/>
    </xf>
    <xf numFmtId="0" fontId="3" fillId="4" borderId="97" xfId="1" applyFont="1" applyFill="1" applyBorder="1" applyAlignment="1" applyProtection="1">
      <alignment horizontal="center" vertical="center" wrapText="1"/>
      <protection locked="0"/>
    </xf>
    <xf numFmtId="0" fontId="3" fillId="4" borderId="80" xfId="1" applyFont="1" applyFill="1" applyBorder="1" applyAlignment="1" applyProtection="1">
      <alignment horizontal="center" vertical="center" wrapText="1"/>
      <protection locked="0"/>
    </xf>
    <xf numFmtId="0" fontId="3" fillId="4" borderId="99" xfId="1" applyFont="1" applyFill="1" applyBorder="1" applyAlignment="1" applyProtection="1">
      <alignment horizontal="center" vertical="center" wrapText="1"/>
      <protection locked="0"/>
    </xf>
    <xf numFmtId="0" fontId="3" fillId="4" borderId="98" xfId="1" applyFont="1" applyFill="1" applyBorder="1" applyAlignment="1" applyProtection="1">
      <alignment horizontal="center" vertical="center" wrapText="1"/>
      <protection locked="0"/>
    </xf>
    <xf numFmtId="0" fontId="3" fillId="4" borderId="0" xfId="1" applyFont="1" applyFill="1" applyBorder="1" applyAlignment="1" applyProtection="1">
      <alignment horizontal="center" vertical="center" wrapText="1"/>
      <protection locked="0"/>
    </xf>
    <xf numFmtId="0" fontId="3" fillId="4" borderId="100" xfId="1" applyFont="1" applyFill="1" applyBorder="1" applyAlignment="1" applyProtection="1">
      <alignment horizontal="center" vertical="center" wrapText="1"/>
      <protection locked="0"/>
    </xf>
    <xf numFmtId="0" fontId="3" fillId="4" borderId="101" xfId="1" applyFont="1" applyFill="1" applyBorder="1" applyAlignment="1" applyProtection="1">
      <alignment horizontal="center" vertical="center" wrapText="1"/>
      <protection locked="0"/>
    </xf>
    <xf numFmtId="0" fontId="3" fillId="4" borderId="89" xfId="1" applyFont="1" applyFill="1" applyBorder="1" applyAlignment="1" applyProtection="1">
      <alignment horizontal="center" vertical="center" wrapText="1"/>
      <protection locked="0"/>
    </xf>
    <xf numFmtId="0" fontId="3" fillId="4" borderId="102" xfId="1" applyFont="1" applyFill="1" applyBorder="1" applyAlignment="1" applyProtection="1">
      <alignment horizontal="center" vertical="center" wrapText="1"/>
      <protection locked="0"/>
    </xf>
    <xf numFmtId="0" fontId="7" fillId="3" borderId="73" xfId="1" applyFont="1" applyFill="1" applyBorder="1" applyAlignment="1">
      <alignment horizontal="center" vertical="center"/>
    </xf>
    <xf numFmtId="0" fontId="7" fillId="3" borderId="74" xfId="1" applyFont="1" applyFill="1" applyBorder="1" applyAlignment="1">
      <alignment horizontal="center" vertical="center"/>
    </xf>
    <xf numFmtId="0" fontId="7" fillId="2" borderId="76" xfId="1" applyFont="1" applyFill="1" applyBorder="1" applyAlignment="1">
      <alignment horizontal="center" vertical="center"/>
    </xf>
    <xf numFmtId="0" fontId="7" fillId="2" borderId="16" xfId="1" applyFont="1" applyFill="1" applyBorder="1" applyAlignment="1">
      <alignment horizontal="center" vertical="center"/>
    </xf>
    <xf numFmtId="0" fontId="7" fillId="2" borderId="0" xfId="1" applyFont="1" applyFill="1" applyBorder="1" applyAlignment="1">
      <alignment horizontal="center" vertical="center"/>
    </xf>
    <xf numFmtId="0" fontId="3" fillId="4" borderId="78" xfId="1" applyFont="1" applyFill="1" applyBorder="1" applyAlignment="1" applyProtection="1">
      <alignment horizontal="center" vertical="center" wrapText="1"/>
      <protection locked="0"/>
    </xf>
    <xf numFmtId="0" fontId="3" fillId="4" borderId="66" xfId="1" applyFon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7" fillId="2" borderId="8" xfId="1" applyFont="1" applyFill="1" applyBorder="1" applyAlignment="1">
      <alignment horizontal="center" vertical="center" wrapText="1"/>
    </xf>
    <xf numFmtId="0" fontId="3" fillId="0" borderId="11" xfId="1" applyFont="1" applyFill="1" applyBorder="1" applyAlignment="1" applyProtection="1">
      <alignment horizontal="justify" vertical="center" wrapText="1"/>
      <protection locked="0"/>
    </xf>
    <xf numFmtId="0" fontId="3" fillId="0" borderId="172" xfId="1" applyFont="1" applyFill="1" applyBorder="1" applyAlignment="1" applyProtection="1">
      <alignment horizontal="justify" vertical="center" wrapText="1"/>
      <protection locked="0"/>
    </xf>
    <xf numFmtId="0" fontId="7" fillId="2" borderId="23" xfId="1" applyFont="1" applyFill="1" applyBorder="1" applyAlignment="1">
      <alignment horizontal="center" vertical="center" wrapText="1"/>
    </xf>
    <xf numFmtId="0" fontId="7" fillId="2" borderId="43" xfId="1" applyFont="1" applyFill="1" applyBorder="1" applyAlignment="1">
      <alignment horizontal="center" vertical="center" wrapText="1"/>
    </xf>
    <xf numFmtId="0" fontId="3" fillId="0" borderId="70" xfId="1" applyFont="1" applyFill="1" applyBorder="1" applyAlignment="1" applyProtection="1">
      <alignment horizontal="justify" vertical="center" wrapText="1"/>
      <protection locked="0"/>
    </xf>
    <xf numFmtId="0" fontId="3" fillId="0" borderId="71" xfId="1" applyFont="1" applyFill="1" applyBorder="1" applyAlignment="1" applyProtection="1">
      <alignment horizontal="justify" vertical="center" wrapText="1"/>
      <protection locked="0"/>
    </xf>
    <xf numFmtId="0" fontId="3" fillId="0" borderId="11" xfId="1" applyFont="1" applyFill="1" applyBorder="1" applyAlignment="1" applyProtection="1">
      <alignment horizontal="center" vertical="center" wrapText="1"/>
      <protection locked="0"/>
    </xf>
    <xf numFmtId="0" fontId="3" fillId="0" borderId="12" xfId="1" applyFont="1" applyFill="1" applyBorder="1" applyAlignment="1" applyProtection="1">
      <alignment horizontal="center" vertical="center" wrapText="1"/>
      <protection locked="0"/>
    </xf>
    <xf numFmtId="0" fontId="3" fillId="0" borderId="13" xfId="1" applyFont="1" applyFill="1" applyBorder="1" applyAlignment="1" applyProtection="1">
      <alignment horizontal="center" vertical="center" wrapText="1"/>
      <protection locked="0"/>
    </xf>
    <xf numFmtId="0" fontId="7" fillId="2" borderId="38" xfId="1" applyFont="1" applyFill="1" applyBorder="1" applyAlignment="1">
      <alignment horizontal="center" vertical="center" wrapText="1"/>
    </xf>
    <xf numFmtId="0" fontId="7" fillId="2" borderId="62" xfId="1" applyFont="1" applyFill="1" applyBorder="1" applyAlignment="1">
      <alignment horizontal="center" vertical="center" wrapText="1"/>
    </xf>
    <xf numFmtId="0" fontId="9" fillId="0" borderId="0" xfId="10" applyFont="1" applyAlignment="1" applyProtection="1">
      <alignment horizontal="justify" vertical="center" wrapText="1"/>
      <protection locked="0"/>
    </xf>
    <xf numFmtId="0" fontId="7" fillId="3" borderId="0" xfId="1" applyFont="1" applyFill="1" applyBorder="1" applyAlignment="1">
      <alignment horizontal="center" vertical="center" wrapText="1"/>
    </xf>
    <xf numFmtId="0" fontId="7" fillId="3" borderId="0"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7" fillId="2" borderId="40" xfId="1" applyFont="1" applyFill="1" applyBorder="1" applyAlignment="1">
      <alignment horizontal="center" vertical="center"/>
    </xf>
    <xf numFmtId="0" fontId="7" fillId="2" borderId="41" xfId="1" applyFont="1" applyFill="1" applyBorder="1" applyAlignment="1">
      <alignment horizontal="center" vertical="center"/>
    </xf>
    <xf numFmtId="0" fontId="7" fillId="2" borderId="46" xfId="1" applyFont="1" applyFill="1" applyBorder="1" applyAlignment="1">
      <alignment horizontal="center" vertical="center"/>
    </xf>
    <xf numFmtId="0" fontId="7" fillId="2" borderId="47" xfId="1" applyFont="1" applyFill="1" applyBorder="1" applyAlignment="1">
      <alignment horizontal="center" vertical="center"/>
    </xf>
    <xf numFmtId="0" fontId="7" fillId="2" borderId="48" xfId="1" applyFont="1" applyFill="1" applyBorder="1" applyAlignment="1">
      <alignment horizontal="center" vertical="center"/>
    </xf>
    <xf numFmtId="0" fontId="3" fillId="0" borderId="45" xfId="1" applyFont="1" applyFill="1" applyBorder="1" applyAlignment="1" applyProtection="1">
      <alignment horizontal="center" vertical="center" wrapText="1"/>
      <protection locked="0"/>
    </xf>
    <xf numFmtId="0" fontId="3" fillId="0" borderId="49" xfId="1" applyFont="1" applyFill="1" applyBorder="1" applyAlignment="1" applyProtection="1">
      <alignment horizontal="center" vertical="center" wrapText="1"/>
      <protection locked="0"/>
    </xf>
    <xf numFmtId="0" fontId="3" fillId="0" borderId="50" xfId="1" applyFont="1" applyFill="1" applyBorder="1" applyAlignment="1" applyProtection="1">
      <alignment horizontal="center" vertical="center" wrapText="1"/>
      <protection locked="0"/>
    </xf>
    <xf numFmtId="0" fontId="3" fillId="0" borderId="79" xfId="1" applyFont="1" applyFill="1" applyBorder="1" applyAlignment="1" applyProtection="1">
      <alignment horizontal="center" vertical="center" wrapText="1"/>
      <protection locked="0"/>
    </xf>
    <xf numFmtId="0" fontId="3" fillId="0" borderId="80" xfId="1" applyFont="1" applyFill="1" applyBorder="1" applyAlignment="1" applyProtection="1">
      <alignment horizontal="center" vertical="center" wrapText="1"/>
      <protection locked="0"/>
    </xf>
    <xf numFmtId="0" fontId="3" fillId="0" borderId="99" xfId="1" applyFont="1" applyFill="1" applyBorder="1" applyAlignment="1" applyProtection="1">
      <alignment horizontal="center" vertical="center" wrapText="1"/>
      <protection locked="0"/>
    </xf>
    <xf numFmtId="0" fontId="3" fillId="0" borderId="82"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3" fillId="0" borderId="100" xfId="1" applyFont="1" applyFill="1" applyBorder="1" applyAlignment="1" applyProtection="1">
      <alignment horizontal="center" vertical="center" wrapText="1"/>
      <protection locked="0"/>
    </xf>
    <xf numFmtId="0" fontId="3" fillId="0" borderId="88" xfId="1" applyFont="1" applyFill="1" applyBorder="1" applyAlignment="1" applyProtection="1">
      <alignment horizontal="center" vertical="center" wrapText="1"/>
      <protection locked="0"/>
    </xf>
    <xf numFmtId="0" fontId="3" fillId="0" borderId="89" xfId="1" applyFont="1" applyFill="1" applyBorder="1" applyAlignment="1" applyProtection="1">
      <alignment horizontal="center" vertical="center" wrapText="1"/>
      <protection locked="0"/>
    </xf>
    <xf numFmtId="0" fontId="3" fillId="0" borderId="102" xfId="1" applyFont="1" applyFill="1" applyBorder="1" applyAlignment="1" applyProtection="1">
      <alignment horizontal="center" vertical="center" wrapText="1"/>
      <protection locked="0"/>
    </xf>
    <xf numFmtId="0" fontId="3" fillId="0" borderId="80" xfId="1" applyFont="1" applyFill="1" applyBorder="1" applyAlignment="1" applyProtection="1">
      <alignment horizontal="center" vertical="center"/>
      <protection locked="0"/>
    </xf>
    <xf numFmtId="0" fontId="3" fillId="0" borderId="82" xfId="1" applyFont="1" applyFill="1" applyBorder="1" applyAlignment="1" applyProtection="1">
      <alignment horizontal="center" vertical="center"/>
      <protection locked="0"/>
    </xf>
    <xf numFmtId="0" fontId="3" fillId="0" borderId="0" xfId="1" applyFont="1" applyFill="1" applyBorder="1" applyAlignment="1" applyProtection="1">
      <alignment horizontal="center" vertical="center"/>
      <protection locked="0"/>
    </xf>
    <xf numFmtId="0" fontId="3" fillId="0" borderId="88" xfId="1" applyFont="1" applyFill="1" applyBorder="1" applyAlignment="1" applyProtection="1">
      <alignment horizontal="center" vertical="center"/>
      <protection locked="0"/>
    </xf>
    <xf numFmtId="0" fontId="3" fillId="0" borderId="89" xfId="1" applyFont="1" applyFill="1" applyBorder="1" applyAlignment="1" applyProtection="1">
      <alignment horizontal="center" vertical="center"/>
      <protection locked="0"/>
    </xf>
    <xf numFmtId="0" fontId="7" fillId="11" borderId="75" xfId="1" applyFont="1" applyFill="1" applyBorder="1" applyAlignment="1">
      <alignment horizontal="center" vertical="center" wrapText="1"/>
    </xf>
    <xf numFmtId="0" fontId="7" fillId="11" borderId="5" xfId="1" applyFont="1" applyFill="1" applyBorder="1" applyAlignment="1">
      <alignment horizontal="center" vertical="center" wrapText="1"/>
    </xf>
    <xf numFmtId="0" fontId="7" fillId="11" borderId="55" xfId="1" applyFont="1" applyFill="1" applyBorder="1" applyAlignment="1">
      <alignment horizontal="center" vertical="center" wrapText="1"/>
    </xf>
    <xf numFmtId="0" fontId="7" fillId="11" borderId="44" xfId="1" applyFont="1" applyFill="1" applyBorder="1" applyAlignment="1">
      <alignment horizontal="center" vertical="center" wrapText="1"/>
    </xf>
    <xf numFmtId="0" fontId="7" fillId="11" borderId="93" xfId="1" applyFont="1" applyFill="1" applyBorder="1" applyAlignment="1">
      <alignment horizontal="center" vertical="center" wrapText="1"/>
    </xf>
    <xf numFmtId="0" fontId="7" fillId="11" borderId="119" xfId="1" applyFont="1" applyFill="1" applyBorder="1" applyAlignment="1">
      <alignment horizontal="center" vertical="center" wrapText="1"/>
    </xf>
    <xf numFmtId="0" fontId="3" fillId="0" borderId="174" xfId="1" applyFont="1" applyFill="1" applyBorder="1" applyAlignment="1">
      <alignment horizontal="left" vertical="center"/>
    </xf>
    <xf numFmtId="0" fontId="3" fillId="0" borderId="32" xfId="1" applyFont="1" applyFill="1" applyBorder="1" applyAlignment="1">
      <alignment horizontal="left" vertical="center"/>
    </xf>
    <xf numFmtId="0" fontId="7" fillId="12" borderId="123" xfId="1" applyFont="1" applyFill="1" applyBorder="1" applyAlignment="1">
      <alignment horizontal="center" vertical="center" wrapText="1"/>
    </xf>
    <xf numFmtId="0" fontId="7" fillId="12" borderId="124" xfId="1" applyFont="1" applyFill="1" applyBorder="1" applyAlignment="1">
      <alignment horizontal="center" vertical="center" wrapText="1"/>
    </xf>
    <xf numFmtId="0" fontId="7" fillId="12" borderId="125" xfId="1" applyFont="1" applyFill="1" applyBorder="1" applyAlignment="1">
      <alignment horizontal="center" vertical="center" wrapText="1"/>
    </xf>
    <xf numFmtId="0" fontId="7" fillId="12" borderId="128" xfId="1" applyFont="1" applyFill="1" applyBorder="1" applyAlignment="1">
      <alignment horizontal="center" vertical="center" wrapText="1"/>
    </xf>
    <xf numFmtId="0" fontId="7" fillId="12" borderId="89" xfId="1" applyFont="1" applyFill="1" applyBorder="1" applyAlignment="1">
      <alignment horizontal="center" vertical="center" wrapText="1"/>
    </xf>
    <xf numFmtId="0" fontId="7" fillId="8" borderId="93" xfId="1" applyFont="1" applyFill="1" applyBorder="1" applyAlignment="1">
      <alignment horizontal="center" vertical="center" wrapText="1"/>
    </xf>
    <xf numFmtId="0" fontId="7" fillId="8" borderId="119" xfId="1" applyFont="1" applyFill="1" applyBorder="1" applyAlignment="1">
      <alignment horizontal="center" vertical="center" wrapText="1"/>
    </xf>
    <xf numFmtId="0" fontId="7" fillId="3" borderId="73" xfId="9" applyFont="1" applyFill="1" applyBorder="1" applyAlignment="1">
      <alignment horizontal="center" wrapText="1"/>
    </xf>
    <xf numFmtId="0" fontId="7" fillId="3" borderId="73" xfId="9" applyFont="1" applyFill="1" applyBorder="1" applyAlignment="1">
      <alignment horizontal="center"/>
    </xf>
    <xf numFmtId="0" fontId="7" fillId="3" borderId="74" xfId="9" applyFont="1" applyFill="1" applyBorder="1" applyAlignment="1">
      <alignment horizontal="center"/>
    </xf>
    <xf numFmtId="0" fontId="7" fillId="9" borderId="75" xfId="1" applyFont="1" applyFill="1" applyBorder="1" applyAlignment="1">
      <alignment horizontal="center" vertical="center" wrapText="1"/>
    </xf>
    <xf numFmtId="0" fontId="0" fillId="0" borderId="32" xfId="0" applyBorder="1" applyAlignment="1">
      <alignment horizontal="left" vertical="center"/>
    </xf>
    <xf numFmtId="0" fontId="7" fillId="9" borderId="76" xfId="1" applyFont="1" applyFill="1" applyBorder="1" applyAlignment="1">
      <alignment horizontal="center" vertical="center" wrapText="1"/>
    </xf>
    <xf numFmtId="0" fontId="7" fillId="9" borderId="5" xfId="1" applyFont="1" applyFill="1" applyBorder="1" applyAlignment="1">
      <alignment horizontal="center" vertical="center" wrapText="1"/>
    </xf>
    <xf numFmtId="0" fontId="7" fillId="9" borderId="55" xfId="1" applyFont="1" applyFill="1" applyBorder="1" applyAlignment="1">
      <alignment horizontal="center" vertical="center" wrapText="1"/>
    </xf>
    <xf numFmtId="0" fontId="7" fillId="9" borderId="44" xfId="1" applyFont="1" applyFill="1" applyBorder="1" applyAlignment="1">
      <alignment horizontal="center" vertical="center" wrapText="1"/>
    </xf>
    <xf numFmtId="0" fontId="7" fillId="9" borderId="93" xfId="1" applyFont="1" applyFill="1" applyBorder="1" applyAlignment="1">
      <alignment horizontal="center" vertical="center" wrapText="1"/>
    </xf>
    <xf numFmtId="0" fontId="7" fillId="9" borderId="119" xfId="1" applyFont="1" applyFill="1" applyBorder="1" applyAlignment="1">
      <alignment horizontal="center" vertical="center" wrapText="1"/>
    </xf>
    <xf numFmtId="0" fontId="7" fillId="8" borderId="75" xfId="1" applyFont="1" applyFill="1" applyBorder="1" applyAlignment="1">
      <alignment horizontal="center" vertical="center" wrapText="1"/>
    </xf>
    <xf numFmtId="0" fontId="7" fillId="8" borderId="76" xfId="1" applyFont="1" applyFill="1" applyBorder="1" applyAlignment="1">
      <alignment horizontal="center" vertical="center" wrapText="1"/>
    </xf>
    <xf numFmtId="0" fontId="7" fillId="8" borderId="5" xfId="1" applyFont="1" applyFill="1" applyBorder="1" applyAlignment="1">
      <alignment horizontal="center" vertical="center" wrapText="1"/>
    </xf>
    <xf numFmtId="0" fontId="7" fillId="8" borderId="55" xfId="1" applyFont="1" applyFill="1" applyBorder="1" applyAlignment="1">
      <alignment horizontal="center" vertical="center" wrapText="1"/>
    </xf>
    <xf numFmtId="0" fontId="7" fillId="8" borderId="44" xfId="1" applyFont="1" applyFill="1" applyBorder="1" applyAlignment="1">
      <alignment horizontal="center" vertical="center" wrapText="1"/>
    </xf>
    <xf numFmtId="0" fontId="48" fillId="0" borderId="0" xfId="0" quotePrefix="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10" fillId="0" borderId="1" xfId="0" quotePrefix="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0" borderId="170" xfId="1" applyFont="1" applyBorder="1" applyAlignment="1">
      <alignment horizontal="center" vertical="center"/>
    </xf>
    <xf numFmtId="0" fontId="3" fillId="0" borderId="171" xfId="1" applyFont="1" applyBorder="1" applyAlignment="1">
      <alignment horizontal="center" vertical="center"/>
    </xf>
    <xf numFmtId="0" fontId="3" fillId="0" borderId="54" xfId="1" applyFont="1" applyBorder="1" applyAlignment="1">
      <alignment horizontal="center" vertical="center"/>
    </xf>
    <xf numFmtId="9" fontId="3" fillId="0" borderId="54" xfId="5" applyFont="1" applyBorder="1" applyAlignment="1">
      <alignment horizontal="center" wrapText="1"/>
    </xf>
    <xf numFmtId="9" fontId="3" fillId="0" borderId="171" xfId="5" applyFont="1" applyBorder="1" applyAlignment="1">
      <alignment horizontal="center" wrapText="1"/>
    </xf>
    <xf numFmtId="0" fontId="3" fillId="0" borderId="54" xfId="1" applyFont="1" applyBorder="1" applyAlignment="1">
      <alignment horizontal="center"/>
    </xf>
    <xf numFmtId="0" fontId="3" fillId="0" borderId="51" xfId="1" applyFont="1" applyBorder="1" applyAlignment="1">
      <alignment horizontal="center"/>
    </xf>
    <xf numFmtId="0" fontId="3" fillId="0" borderId="117" xfId="1" applyFont="1" applyBorder="1" applyAlignment="1">
      <alignment horizontal="center"/>
    </xf>
    <xf numFmtId="0" fontId="3" fillId="0" borderId="105" xfId="1" applyFont="1" applyBorder="1" applyAlignment="1" applyProtection="1">
      <alignment horizontal="center" vertical="center"/>
      <protection locked="0"/>
    </xf>
    <xf numFmtId="0" fontId="3" fillId="0" borderId="106" xfId="1" applyFont="1" applyBorder="1" applyAlignment="1" applyProtection="1">
      <alignment horizontal="center" vertical="center"/>
      <protection locked="0"/>
    </xf>
    <xf numFmtId="9" fontId="3" fillId="0" borderId="53" xfId="5" applyFont="1" applyBorder="1" applyAlignment="1">
      <alignment horizontal="center"/>
    </xf>
    <xf numFmtId="9" fontId="3" fillId="0" borderId="173" xfId="5" applyFont="1" applyBorder="1" applyAlignment="1">
      <alignment horizontal="center"/>
    </xf>
    <xf numFmtId="0" fontId="3" fillId="0" borderId="53" xfId="1" applyFont="1" applyBorder="1" applyAlignment="1" applyProtection="1">
      <alignment horizontal="center" wrapText="1"/>
      <protection locked="0"/>
    </xf>
    <xf numFmtId="0" fontId="3" fillId="0" borderId="49" xfId="1" applyFont="1" applyBorder="1" applyAlignment="1" applyProtection="1">
      <alignment horizontal="center" wrapText="1"/>
      <protection locked="0"/>
    </xf>
    <xf numFmtId="0" fontId="3" fillId="0" borderId="50" xfId="1" applyFont="1" applyBorder="1" applyAlignment="1" applyProtection="1">
      <alignment horizontal="center" wrapText="1"/>
      <protection locked="0"/>
    </xf>
    <xf numFmtId="0" fontId="3" fillId="0" borderId="9" xfId="1" applyFont="1" applyBorder="1" applyAlignment="1" applyProtection="1">
      <alignment horizontal="center" vertical="center"/>
      <protection locked="0"/>
    </xf>
    <xf numFmtId="0" fontId="3" fillId="0" borderId="107" xfId="1" applyFont="1" applyBorder="1" applyAlignment="1" applyProtection="1">
      <alignment horizontal="center" vertical="center"/>
      <protection locked="0"/>
    </xf>
    <xf numFmtId="9" fontId="3" fillId="0" borderId="15" xfId="5" applyFont="1" applyBorder="1" applyAlignment="1">
      <alignment horizontal="center" wrapText="1"/>
    </xf>
    <xf numFmtId="9" fontId="3" fillId="0" borderId="172" xfId="5" applyFont="1" applyBorder="1" applyAlignment="1">
      <alignment horizontal="center" wrapText="1"/>
    </xf>
    <xf numFmtId="0" fontId="3" fillId="0" borderId="15" xfId="1" applyFont="1" applyBorder="1" applyAlignment="1" applyProtection="1">
      <alignment horizontal="center"/>
      <protection locked="0"/>
    </xf>
    <xf numFmtId="0" fontId="3" fillId="0" borderId="12" xfId="1" applyFont="1" applyBorder="1" applyAlignment="1" applyProtection="1">
      <alignment horizontal="center"/>
      <protection locked="0"/>
    </xf>
    <xf numFmtId="0" fontId="3" fillId="0" borderId="13" xfId="1" applyFont="1" applyBorder="1" applyAlignment="1" applyProtection="1">
      <alignment horizontal="center"/>
      <protection locked="0"/>
    </xf>
    <xf numFmtId="0" fontId="7" fillId="5" borderId="118" xfId="1" applyFont="1" applyFill="1" applyBorder="1" applyAlignment="1">
      <alignment horizontal="center" vertical="center"/>
    </xf>
    <xf numFmtId="0" fontId="7" fillId="5" borderId="121" xfId="1" applyFont="1" applyFill="1" applyBorder="1" applyAlignment="1">
      <alignment horizontal="center" vertical="center"/>
    </xf>
    <xf numFmtId="0" fontId="7" fillId="2" borderId="84" xfId="1" applyFont="1" applyFill="1" applyBorder="1" applyAlignment="1">
      <alignment horizontal="center" vertical="center" wrapText="1"/>
    </xf>
    <xf numFmtId="0" fontId="7" fillId="2" borderId="23" xfId="1" applyFont="1" applyFill="1" applyBorder="1" applyAlignment="1">
      <alignment horizontal="center" vertical="center"/>
    </xf>
    <xf numFmtId="3" fontId="3" fillId="0" borderId="106" xfId="1" applyNumberFormat="1" applyFont="1" applyBorder="1" applyAlignment="1">
      <alignment horizontal="center"/>
    </xf>
    <xf numFmtId="9" fontId="3" fillId="0" borderId="53" xfId="5" applyFont="1" applyBorder="1" applyAlignment="1">
      <alignment horizontal="center" vertical="center"/>
    </xf>
    <xf numFmtId="9" fontId="3" fillId="0" borderId="50" xfId="5" applyFont="1" applyBorder="1" applyAlignment="1">
      <alignment horizontal="center" vertical="center"/>
    </xf>
    <xf numFmtId="3" fontId="3" fillId="0" borderId="107" xfId="1" applyNumberFormat="1" applyFont="1" applyBorder="1" applyAlignment="1">
      <alignment horizontal="center"/>
    </xf>
    <xf numFmtId="9" fontId="3" fillId="0" borderId="15" xfId="5" applyFont="1" applyBorder="1" applyAlignment="1">
      <alignment horizontal="center" vertical="center"/>
    </xf>
    <xf numFmtId="9" fontId="3" fillId="0" borderId="13" xfId="5" applyFont="1" applyBorder="1" applyAlignment="1">
      <alignment horizontal="center" vertical="center"/>
    </xf>
    <xf numFmtId="3" fontId="3" fillId="0" borderId="109" xfId="1" applyNumberFormat="1" applyFont="1" applyBorder="1" applyAlignment="1">
      <alignment horizontal="center"/>
    </xf>
    <xf numFmtId="9" fontId="3" fillId="0" borderId="54" xfId="5" applyFont="1" applyBorder="1" applyAlignment="1">
      <alignment horizontal="center" vertical="center"/>
    </xf>
    <xf numFmtId="9" fontId="3" fillId="0" borderId="117" xfId="5" applyFont="1" applyBorder="1" applyAlignment="1">
      <alignment horizontal="center" vertical="center"/>
    </xf>
    <xf numFmtId="0" fontId="7" fillId="2" borderId="118" xfId="1" applyFont="1" applyFill="1" applyBorder="1" applyAlignment="1">
      <alignment horizontal="center" vertical="center" wrapText="1"/>
    </xf>
    <xf numFmtId="0" fontId="7" fillId="2" borderId="121" xfId="1" applyFont="1" applyFill="1" applyBorder="1" applyAlignment="1">
      <alignment horizontal="center" vertical="center" wrapText="1"/>
    </xf>
    <xf numFmtId="0" fontId="7" fillId="2" borderId="93" xfId="1" applyFont="1" applyFill="1" applyBorder="1" applyAlignment="1">
      <alignment horizontal="center" vertical="center"/>
    </xf>
    <xf numFmtId="0" fontId="7" fillId="2" borderId="119" xfId="1" applyFont="1" applyFill="1" applyBorder="1" applyAlignment="1">
      <alignment horizontal="center" vertical="center"/>
    </xf>
    <xf numFmtId="0" fontId="7" fillId="2" borderId="91" xfId="1" applyFont="1" applyFill="1" applyBorder="1" applyAlignment="1">
      <alignment horizontal="center" vertical="center"/>
    </xf>
    <xf numFmtId="0" fontId="7" fillId="2" borderId="96" xfId="1" applyFont="1" applyFill="1" applyBorder="1" applyAlignment="1">
      <alignment horizontal="center" vertical="center" wrapText="1"/>
    </xf>
    <xf numFmtId="0" fontId="7" fillId="2" borderId="120" xfId="1" applyFont="1" applyFill="1" applyBorder="1" applyAlignment="1">
      <alignment horizontal="center" vertical="center" wrapText="1"/>
    </xf>
    <xf numFmtId="0" fontId="7" fillId="2" borderId="43" xfId="1" applyFont="1" applyFill="1" applyBorder="1" applyAlignment="1">
      <alignment horizontal="center" vertical="center"/>
    </xf>
    <xf numFmtId="0" fontId="7" fillId="2" borderId="42"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122" xfId="1" applyFont="1" applyFill="1" applyBorder="1" applyAlignment="1">
      <alignment horizontal="center" vertical="center" wrapText="1"/>
    </xf>
    <xf numFmtId="0" fontId="7" fillId="2" borderId="95" xfId="1" applyFont="1" applyFill="1" applyBorder="1" applyAlignment="1">
      <alignment horizontal="center" vertical="center" wrapText="1"/>
    </xf>
    <xf numFmtId="0" fontId="7" fillId="2" borderId="90" xfId="1" applyFont="1" applyFill="1" applyBorder="1" applyAlignment="1">
      <alignment horizontal="center" vertical="center"/>
    </xf>
    <xf numFmtId="3" fontId="3" fillId="0" borderId="106" xfId="1" applyNumberFormat="1" applyFont="1" applyBorder="1" applyAlignment="1">
      <alignment horizontal="center" vertical="center" wrapText="1"/>
    </xf>
    <xf numFmtId="9" fontId="3" fillId="0" borderId="53" xfId="1" applyNumberFormat="1" applyFont="1" applyBorder="1" applyAlignment="1">
      <alignment horizontal="center" wrapText="1"/>
    </xf>
    <xf numFmtId="9" fontId="3" fillId="0" borderId="50" xfId="1" applyNumberFormat="1" applyFont="1" applyBorder="1" applyAlignment="1">
      <alignment horizontal="center" wrapText="1"/>
    </xf>
    <xf numFmtId="3" fontId="3" fillId="0" borderId="107" xfId="1" applyNumberFormat="1" applyFont="1" applyBorder="1" applyAlignment="1">
      <alignment horizontal="center" vertical="center" wrapText="1"/>
    </xf>
    <xf numFmtId="9" fontId="3" fillId="0" borderId="15" xfId="1" applyNumberFormat="1" applyFont="1" applyBorder="1" applyAlignment="1">
      <alignment horizontal="center" wrapText="1"/>
    </xf>
    <xf numFmtId="9" fontId="3" fillId="0" borderId="13" xfId="1" applyNumberFormat="1" applyFont="1" applyBorder="1" applyAlignment="1">
      <alignment horizontal="center" wrapText="1"/>
    </xf>
    <xf numFmtId="0" fontId="3" fillId="0" borderId="109" xfId="1" applyFont="1" applyBorder="1" applyAlignment="1">
      <alignment horizontal="center" vertical="center" wrapText="1"/>
    </xf>
    <xf numFmtId="10" fontId="3" fillId="0" borderId="54" xfId="1" applyNumberFormat="1" applyFont="1" applyBorder="1" applyAlignment="1">
      <alignment horizontal="center" wrapText="1"/>
    </xf>
    <xf numFmtId="10" fontId="3" fillId="0" borderId="117" xfId="1" applyNumberFormat="1" applyFont="1" applyBorder="1" applyAlignment="1">
      <alignment horizontal="center" wrapText="1"/>
    </xf>
    <xf numFmtId="0" fontId="3" fillId="0" borderId="106" xfId="1" applyFont="1" applyBorder="1" applyAlignment="1">
      <alignment horizontal="center" vertical="center" wrapText="1"/>
    </xf>
    <xf numFmtId="0" fontId="3" fillId="0" borderId="107" xfId="1" applyFont="1" applyBorder="1" applyAlignment="1">
      <alignment horizontal="center" vertical="center" wrapText="1"/>
    </xf>
    <xf numFmtId="0" fontId="3" fillId="0" borderId="109" xfId="1" applyFont="1" applyBorder="1" applyAlignment="1">
      <alignment horizontal="center" vertical="center"/>
    </xf>
    <xf numFmtId="0" fontId="7" fillId="2" borderId="111" xfId="1" applyFont="1" applyFill="1" applyBorder="1" applyAlignment="1">
      <alignment horizontal="center" vertical="center" wrapText="1"/>
    </xf>
    <xf numFmtId="0" fontId="7" fillId="2" borderId="112" xfId="1" applyFont="1" applyFill="1" applyBorder="1" applyAlignment="1">
      <alignment horizontal="center" vertical="center" wrapText="1"/>
    </xf>
    <xf numFmtId="0" fontId="7" fillId="2" borderId="84" xfId="1" applyFont="1" applyFill="1" applyBorder="1" applyAlignment="1">
      <alignment horizontal="center" vertical="center"/>
    </xf>
    <xf numFmtId="0" fontId="7" fillId="2" borderId="113" xfId="1" applyFont="1" applyFill="1" applyBorder="1" applyAlignment="1">
      <alignment horizontal="center" vertical="center"/>
    </xf>
    <xf numFmtId="0" fontId="7" fillId="2" borderId="114" xfId="1" applyFont="1" applyFill="1" applyBorder="1" applyAlignment="1">
      <alignment horizontal="center" vertical="center"/>
    </xf>
    <xf numFmtId="0" fontId="7" fillId="3" borderId="73" xfId="1" applyFont="1" applyFill="1" applyBorder="1" applyAlignment="1">
      <alignment horizontal="center" vertical="center" wrapText="1"/>
    </xf>
    <xf numFmtId="0" fontId="7" fillId="2" borderId="104" xfId="1" applyFont="1" applyFill="1" applyBorder="1" applyAlignment="1">
      <alignment horizontal="center" vertical="center"/>
    </xf>
    <xf numFmtId="0" fontId="3" fillId="0" borderId="19" xfId="1" applyFont="1" applyFill="1" applyBorder="1" applyAlignment="1" applyProtection="1">
      <alignment horizontal="center" vertical="center"/>
      <protection locked="0"/>
    </xf>
    <xf numFmtId="0" fontId="3" fillId="0" borderId="3" xfId="1" applyFont="1" applyFill="1" applyBorder="1" applyAlignment="1" applyProtection="1">
      <alignment horizontal="center" vertical="center"/>
      <protection locked="0"/>
    </xf>
    <xf numFmtId="0" fontId="3" fillId="0" borderId="4" xfId="1" applyFont="1" applyFill="1" applyBorder="1" applyAlignment="1" applyProtection="1">
      <alignment horizontal="center" vertical="center"/>
      <protection locked="0"/>
    </xf>
    <xf numFmtId="0" fontId="41" fillId="10" borderId="32" xfId="1" applyFont="1" applyFill="1" applyBorder="1" applyAlignment="1">
      <alignment horizontal="center" vertical="center"/>
    </xf>
    <xf numFmtId="0" fontId="16" fillId="0" borderId="29" xfId="1" applyFont="1" applyBorder="1" applyAlignment="1">
      <alignment horizontal="center" vertical="center" wrapText="1"/>
    </xf>
    <xf numFmtId="0" fontId="16" fillId="0" borderId="30" xfId="1" applyFont="1" applyBorder="1" applyAlignment="1">
      <alignment horizontal="center" vertical="center" wrapText="1"/>
    </xf>
    <xf numFmtId="0" fontId="16" fillId="0" borderId="31" xfId="1" applyFont="1" applyBorder="1" applyAlignment="1">
      <alignment horizontal="center" vertical="center" wrapText="1"/>
    </xf>
    <xf numFmtId="0" fontId="46" fillId="13" borderId="0" xfId="1" applyFont="1" applyFill="1" applyBorder="1" applyAlignment="1">
      <alignment horizontal="center" vertical="center" wrapText="1"/>
    </xf>
    <xf numFmtId="0" fontId="46" fillId="13" borderId="28" xfId="1" applyFont="1" applyFill="1" applyBorder="1" applyAlignment="1">
      <alignment horizontal="center" vertical="center" wrapText="1"/>
    </xf>
    <xf numFmtId="14" fontId="3" fillId="0" borderId="19" xfId="1" applyNumberFormat="1" applyFont="1" applyBorder="1" applyAlignment="1" applyProtection="1">
      <alignment horizontal="center"/>
      <protection locked="0"/>
    </xf>
    <xf numFmtId="0" fontId="3" fillId="0" borderId="3" xfId="1" applyFont="1" applyBorder="1" applyAlignment="1" applyProtection="1">
      <alignment horizontal="center"/>
      <protection locked="0"/>
    </xf>
    <xf numFmtId="0" fontId="3" fillId="0" borderId="4" xfId="1" applyFont="1" applyBorder="1" applyAlignment="1" applyProtection="1">
      <alignment horizontal="center"/>
      <protection locked="0"/>
    </xf>
    <xf numFmtId="0" fontId="3" fillId="0" borderId="34" xfId="1" applyFont="1" applyBorder="1" applyAlignment="1" applyProtection="1">
      <alignment horizontal="center"/>
      <protection locked="0"/>
    </xf>
    <xf numFmtId="0" fontId="3" fillId="0" borderId="35" xfId="1" applyFont="1" applyBorder="1" applyAlignment="1" applyProtection="1">
      <alignment horizontal="center"/>
      <protection locked="0"/>
    </xf>
    <xf numFmtId="0" fontId="3" fillId="0" borderId="36" xfId="1" applyFont="1" applyBorder="1" applyAlignment="1" applyProtection="1">
      <alignment horizontal="center"/>
      <protection locked="0"/>
    </xf>
    <xf numFmtId="0" fontId="46" fillId="13" borderId="29" xfId="1" applyFont="1" applyFill="1" applyBorder="1" applyAlignment="1">
      <alignment horizontal="center"/>
    </xf>
    <xf numFmtId="0" fontId="46" fillId="13" borderId="30" xfId="1" applyFont="1" applyFill="1" applyBorder="1" applyAlignment="1">
      <alignment horizontal="center"/>
    </xf>
    <xf numFmtId="0" fontId="46" fillId="13" borderId="31" xfId="1" applyFont="1" applyFill="1" applyBorder="1" applyAlignment="1">
      <alignment horizontal="center"/>
    </xf>
    <xf numFmtId="0" fontId="7" fillId="2" borderId="25" xfId="1" applyFont="1" applyFill="1" applyBorder="1" applyAlignment="1">
      <alignment horizontal="center" vertical="center" wrapText="1"/>
    </xf>
    <xf numFmtId="0" fontId="7" fillId="2" borderId="26" xfId="1" applyFont="1" applyFill="1" applyBorder="1" applyAlignment="1">
      <alignment horizontal="center" vertical="center" wrapText="1"/>
    </xf>
    <xf numFmtId="14" fontId="3" fillId="0" borderId="25" xfId="1" applyNumberFormat="1" applyFont="1" applyBorder="1" applyAlignment="1" applyProtection="1">
      <alignment horizontal="center"/>
      <protection locked="0"/>
    </xf>
    <xf numFmtId="0" fontId="7" fillId="2" borderId="3" xfId="1" applyFont="1" applyFill="1" applyBorder="1" applyAlignment="1">
      <alignment horizontal="center" vertical="center"/>
    </xf>
    <xf numFmtId="0" fontId="3" fillId="0" borderId="33" xfId="1" applyFont="1" applyBorder="1" applyAlignment="1" applyProtection="1">
      <alignment horizontal="center"/>
      <protection locked="0"/>
    </xf>
    <xf numFmtId="0" fontId="3" fillId="0" borderId="7" xfId="1" applyFont="1" applyBorder="1" applyAlignment="1" applyProtection="1">
      <alignment horizontal="center"/>
      <protection locked="0"/>
    </xf>
    <xf numFmtId="0" fontId="3" fillId="0" borderId="18" xfId="1" applyFont="1" applyBorder="1" applyAlignment="1" applyProtection="1">
      <alignment horizontal="center"/>
      <protection locked="0"/>
    </xf>
    <xf numFmtId="14" fontId="3" fillId="0" borderId="205" xfId="1" applyNumberFormat="1" applyFont="1" applyBorder="1" applyAlignment="1" applyProtection="1">
      <alignment horizontal="center"/>
      <protection locked="0"/>
    </xf>
    <xf numFmtId="0" fontId="3" fillId="0" borderId="206" xfId="1" applyFont="1" applyBorder="1" applyAlignment="1" applyProtection="1">
      <alignment horizontal="center"/>
      <protection locked="0"/>
    </xf>
    <xf numFmtId="0" fontId="3" fillId="0" borderId="207" xfId="1" applyFont="1" applyBorder="1" applyAlignment="1" applyProtection="1">
      <alignment horizontal="center"/>
      <protection locked="0"/>
    </xf>
    <xf numFmtId="0" fontId="3" fillId="0" borderId="205" xfId="1" applyFont="1" applyBorder="1" applyAlignment="1" applyProtection="1">
      <alignment horizontal="center"/>
      <protection locked="0"/>
    </xf>
    <xf numFmtId="0" fontId="3" fillId="0" borderId="208" xfId="1" applyFont="1" applyBorder="1" applyAlignment="1" applyProtection="1">
      <alignment horizontal="center"/>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0" xfId="1" applyFont="1" applyBorder="1" applyAlignment="1">
      <alignment horizontal="center"/>
    </xf>
    <xf numFmtId="0" fontId="6" fillId="0" borderId="0" xfId="0" applyFont="1" applyAlignment="1" applyProtection="1">
      <alignment horizontal="center" vertical="center"/>
      <protection locked="0"/>
    </xf>
    <xf numFmtId="0" fontId="3" fillId="0" borderId="160" xfId="1" applyFont="1" applyBorder="1" applyAlignment="1">
      <alignment horizontal="center" wrapText="1"/>
    </xf>
    <xf numFmtId="0" fontId="3" fillId="0" borderId="157" xfId="1" applyFont="1" applyBorder="1" applyAlignment="1">
      <alignment horizontal="center" wrapText="1"/>
    </xf>
    <xf numFmtId="0" fontId="3" fillId="0" borderId="159" xfId="1" applyFont="1" applyBorder="1" applyAlignment="1">
      <alignment horizontal="center" wrapText="1"/>
    </xf>
    <xf numFmtId="0" fontId="3" fillId="0" borderId="156" xfId="1" applyFont="1" applyBorder="1" applyAlignment="1">
      <alignment horizontal="center" wrapText="1"/>
    </xf>
  </cellXfs>
  <cellStyles count="11">
    <cellStyle name="Hipervínculo" xfId="8" builtinId="8"/>
    <cellStyle name="Moneda 2" xfId="2"/>
    <cellStyle name="Neutral 2" xfId="7"/>
    <cellStyle name="Normal" xfId="0" builtinId="0"/>
    <cellStyle name="Normal 2" xfId="1"/>
    <cellStyle name="Normal 3" xfId="3"/>
    <cellStyle name="Normal 3 2" xfId="9"/>
    <cellStyle name="Normal 3 3" xfId="10"/>
    <cellStyle name="Normal 4" xfId="6"/>
    <cellStyle name="Porcentaje" xfId="5" builtinId="5"/>
    <cellStyle name="Porcentaje 2" xfId="4"/>
  </cellStyles>
  <dxfs count="56">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9C6500"/>
      </font>
      <fill>
        <patternFill>
          <bgColor rgb="FFFFEB9C"/>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9C6500"/>
      </font>
      <fill>
        <patternFill>
          <bgColor rgb="FFFFEB9C"/>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9C0006"/>
      </font>
      <fill>
        <patternFill>
          <bgColor rgb="FFFFC7CE"/>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9C0006"/>
      </font>
      <fill>
        <patternFill>
          <bgColor rgb="FFFFC7CE"/>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Buen Juez'!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Prospera!A1"/><Relationship Id="rId5" Type="http://schemas.openxmlformats.org/officeDocument/2006/relationships/hyperlink" Target="#'MEVyT Modulos'!A1"/><Relationship Id="rId4" Type="http://schemas.openxmlformats.org/officeDocument/2006/relationships/hyperlink" Target="#OSC!A1"/></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133350</xdr:rowOff>
    </xdr:from>
    <xdr:to>
      <xdr:col>10</xdr:col>
      <xdr:colOff>0</xdr:colOff>
      <xdr:row>7</xdr:row>
      <xdr:rowOff>38100</xdr:rowOff>
    </xdr:to>
    <xdr:sp macro="" textlink="">
      <xdr:nvSpPr>
        <xdr:cNvPr id="2" name="1 Rectángulo"/>
        <xdr:cNvSpPr/>
      </xdr:nvSpPr>
      <xdr:spPr>
        <a:xfrm>
          <a:off x="38100" y="1482090"/>
          <a:ext cx="7871460" cy="95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7</xdr:row>
      <xdr:rowOff>38100</xdr:rowOff>
    </xdr:from>
    <xdr:to>
      <xdr:col>9</xdr:col>
      <xdr:colOff>781050</xdr:colOff>
      <xdr:row>52</xdr:row>
      <xdr:rowOff>106680</xdr:rowOff>
    </xdr:to>
    <xdr:pic>
      <xdr:nvPicPr>
        <xdr:cNvPr id="3" name="2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84" t="571" r="34692" b="-571"/>
        <a:stretch/>
      </xdr:blipFill>
      <xdr:spPr>
        <a:xfrm>
          <a:off x="0" y="1577340"/>
          <a:ext cx="7898130" cy="8724900"/>
        </a:xfrm>
        <a:prstGeom prst="rect">
          <a:avLst/>
        </a:prstGeom>
      </xdr:spPr>
    </xdr:pic>
    <xdr:clientData/>
  </xdr:twoCellAnchor>
  <xdr:twoCellAnchor editAs="oneCell">
    <xdr:from>
      <xdr:col>10</xdr:col>
      <xdr:colOff>222250</xdr:colOff>
      <xdr:row>2</xdr:row>
      <xdr:rowOff>44451</xdr:rowOff>
    </xdr:from>
    <xdr:to>
      <xdr:col>16384</xdr:col>
      <xdr:colOff>758718</xdr:colOff>
      <xdr:row>3</xdr:row>
      <xdr:rowOff>155255</xdr:rowOff>
    </xdr:to>
    <xdr:pic>
      <xdr:nvPicPr>
        <xdr:cNvPr id="4" name="3 Imagen"/>
        <xdr:cNvPicPr>
          <a:picLocks noChangeAspect="1"/>
        </xdr:cNvPicPr>
      </xdr:nvPicPr>
      <xdr:blipFill>
        <a:blip xmlns:r="http://schemas.openxmlformats.org/officeDocument/2006/relationships" r:embed="rId2"/>
        <a:stretch>
          <a:fillRect/>
        </a:stretch>
      </xdr:blipFill>
      <xdr:spPr>
        <a:xfrm>
          <a:off x="7909560" y="433071"/>
          <a:ext cx="758718" cy="400364"/>
        </a:xfrm>
        <a:prstGeom prst="rect">
          <a:avLst/>
        </a:prstGeom>
      </xdr:spPr>
    </xdr:pic>
    <xdr:clientData/>
  </xdr:twoCellAnchor>
  <xdr:twoCellAnchor>
    <xdr:from>
      <xdr:col>0</xdr:col>
      <xdr:colOff>0</xdr:colOff>
      <xdr:row>8</xdr:row>
      <xdr:rowOff>158750</xdr:rowOff>
    </xdr:from>
    <xdr:to>
      <xdr:col>8</xdr:col>
      <xdr:colOff>47625</xdr:colOff>
      <xdr:row>10</xdr:row>
      <xdr:rowOff>158750</xdr:rowOff>
    </xdr:to>
    <xdr:sp macro="" textlink="">
      <xdr:nvSpPr>
        <xdr:cNvPr id="5" name="4 CuadroTexto"/>
        <xdr:cNvSpPr txBox="1"/>
      </xdr:nvSpPr>
      <xdr:spPr>
        <a:xfrm>
          <a:off x="0" y="1888490"/>
          <a:ext cx="6372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600" b="1">
            <a:solidFill>
              <a:schemeClr val="bg1"/>
            </a:solidFill>
            <a:latin typeface="Arial Black" panose="020B0A04020102020204" pitchFamily="34" charset="0"/>
            <a:cs typeface="Aharoni" panose="02010803020104030203" pitchFamily="2" charset="-79"/>
          </a:endParaRPr>
        </a:p>
      </xdr:txBody>
    </xdr:sp>
    <xdr:clientData/>
  </xdr:twoCellAnchor>
  <xdr:twoCellAnchor editAs="oneCell">
    <xdr:from>
      <xdr:col>0</xdr:col>
      <xdr:colOff>209550</xdr:colOff>
      <xdr:row>7</xdr:row>
      <xdr:rowOff>95250</xdr:rowOff>
    </xdr:from>
    <xdr:to>
      <xdr:col>2</xdr:col>
      <xdr:colOff>784225</xdr:colOff>
      <xdr:row>11</xdr:row>
      <xdr:rowOff>68034</xdr:rowOff>
    </xdr:to>
    <xdr:pic>
      <xdr:nvPicPr>
        <xdr:cNvPr id="6" name="5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9550" y="1634490"/>
          <a:ext cx="2159635" cy="73478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457199</xdr:colOff>
      <xdr:row>0</xdr:row>
      <xdr:rowOff>95250</xdr:rowOff>
    </xdr:from>
    <xdr:to>
      <xdr:col>9</xdr:col>
      <xdr:colOff>609600</xdr:colOff>
      <xdr:row>4</xdr:row>
      <xdr:rowOff>119062</xdr:rowOff>
    </xdr:to>
    <xdr:pic>
      <xdr:nvPicPr>
        <xdr:cNvPr id="7" name="6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89319" y="95250"/>
          <a:ext cx="1737361" cy="10096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0</xdr:colOff>
      <xdr:row>52</xdr:row>
      <xdr:rowOff>57150</xdr:rowOff>
    </xdr:from>
    <xdr:to>
      <xdr:col>1</xdr:col>
      <xdr:colOff>723900</xdr:colOff>
      <xdr:row>53</xdr:row>
      <xdr:rowOff>0</xdr:rowOff>
    </xdr:to>
    <xdr:sp macro="" textlink="">
      <xdr:nvSpPr>
        <xdr:cNvPr id="8" name="7 Rectángulo"/>
        <xdr:cNvSpPr/>
      </xdr:nvSpPr>
      <xdr:spPr>
        <a:xfrm>
          <a:off x="0" y="10168890"/>
          <a:ext cx="1516380" cy="133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361950</xdr:colOff>
      <xdr:row>29</xdr:row>
      <xdr:rowOff>152400</xdr:rowOff>
    </xdr:from>
    <xdr:to>
      <xdr:col>10</xdr:col>
      <xdr:colOff>0</xdr:colOff>
      <xdr:row>53</xdr:row>
      <xdr:rowOff>0</xdr:rowOff>
    </xdr:to>
    <xdr:sp macro="" textlink="">
      <xdr:nvSpPr>
        <xdr:cNvPr id="9" name="8 Triángulo rectángulo"/>
        <xdr:cNvSpPr/>
      </xdr:nvSpPr>
      <xdr:spPr>
        <a:xfrm flipH="1">
          <a:off x="1154430" y="5882640"/>
          <a:ext cx="6755130" cy="4419600"/>
        </a:xfrm>
        <a:prstGeom prst="r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200">
              <a:latin typeface="Arial Black" panose="020B0A04020102020204" pitchFamily="34" charset="0"/>
            </a:rPr>
            <a:t>1er.</a:t>
          </a:r>
          <a:r>
            <a:rPr lang="es-MX" sz="2200" baseline="0">
              <a:latin typeface="Arial Black" panose="020B0A04020102020204" pitchFamily="34" charset="0"/>
            </a:rPr>
            <a:t> INFORME DE AUTOEVALUACIÓN TRIMESTRAL 2018</a:t>
          </a:r>
          <a:endParaRPr lang="es-MX" sz="2200">
            <a:latin typeface="Arial Black" panose="020B0A04020102020204" pitchFamily="34" charset="0"/>
          </a:endParaRPr>
        </a:p>
      </xdr:txBody>
    </xdr:sp>
    <xdr:clientData/>
  </xdr:twoCellAnchor>
  <xdr:twoCellAnchor>
    <xdr:from>
      <xdr:col>0</xdr:col>
      <xdr:colOff>0</xdr:colOff>
      <xdr:row>6</xdr:row>
      <xdr:rowOff>114301</xdr:rowOff>
    </xdr:from>
    <xdr:to>
      <xdr:col>0</xdr:col>
      <xdr:colOff>114302</xdr:colOff>
      <xdr:row>53</xdr:row>
      <xdr:rowOff>0</xdr:rowOff>
    </xdr:to>
    <xdr:sp macro="" textlink="">
      <xdr:nvSpPr>
        <xdr:cNvPr id="10" name="9 Rectángulo"/>
        <xdr:cNvSpPr/>
      </xdr:nvSpPr>
      <xdr:spPr>
        <a:xfrm rot="-5400000">
          <a:off x="-4362449" y="5825490"/>
          <a:ext cx="8839199" cy="1143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15</xdr:row>
      <xdr:rowOff>794</xdr:rowOff>
    </xdr:from>
    <xdr:to>
      <xdr:col>6</xdr:col>
      <xdr:colOff>143891</xdr:colOff>
      <xdr:row>16</xdr:row>
      <xdr:rowOff>130628</xdr:rowOff>
    </xdr:to>
    <xdr:sp macro="" textlink="">
      <xdr:nvSpPr>
        <xdr:cNvPr id="2" name="12 Rectángulo">
          <a:hlinkClick xmlns:r="http://schemas.openxmlformats.org/officeDocument/2006/relationships" r:id="rId1"/>
        </xdr:cNvPr>
        <xdr:cNvSpPr/>
      </xdr:nvSpPr>
      <xdr:spPr>
        <a:xfrm>
          <a:off x="840848" y="2918165"/>
          <a:ext cx="4332243" cy="304006"/>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p>
      </xdr:txBody>
    </xdr:sp>
    <xdr:clientData/>
  </xdr:twoCellAnchor>
  <xdr:twoCellAnchor>
    <xdr:from>
      <xdr:col>1</xdr:col>
      <xdr:colOff>2872</xdr:colOff>
      <xdr:row>17</xdr:row>
      <xdr:rowOff>6648</xdr:rowOff>
    </xdr:from>
    <xdr:to>
      <xdr:col>6</xdr:col>
      <xdr:colOff>147700</xdr:colOff>
      <xdr:row>18</xdr:row>
      <xdr:rowOff>141515</xdr:rowOff>
    </xdr:to>
    <xdr:sp macro="" textlink="">
      <xdr:nvSpPr>
        <xdr:cNvPr id="3" name="18 Rectángulo">
          <a:hlinkClick xmlns:r="http://schemas.openxmlformats.org/officeDocument/2006/relationships" r:id="rId2"/>
        </xdr:cNvPr>
        <xdr:cNvSpPr/>
      </xdr:nvSpPr>
      <xdr:spPr>
        <a:xfrm>
          <a:off x="841072" y="3272362"/>
          <a:ext cx="4335828" cy="319924"/>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ACREDITACIÓN</a:t>
          </a:r>
          <a:r>
            <a:rPr lang="es-MX" sz="1000" b="0" baseline="0">
              <a:latin typeface="Arial" panose="020B0604020202020204" pitchFamily="34" charset="0"/>
              <a:ea typeface="Tahoma" panose="020B0604030504040204" pitchFamily="34" charset="0"/>
              <a:cs typeface="Arial" panose="020B0604020202020204" pitchFamily="34" charset="0"/>
            </a:rPr>
            <a:t>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22</xdr:row>
      <xdr:rowOff>171753</xdr:rowOff>
    </xdr:from>
    <xdr:to>
      <xdr:col>6</xdr:col>
      <xdr:colOff>139537</xdr:colOff>
      <xdr:row>24</xdr:row>
      <xdr:rowOff>141514</xdr:rowOff>
    </xdr:to>
    <xdr:sp macro="" textlink="">
      <xdr:nvSpPr>
        <xdr:cNvPr id="6" name="23 Rectángulo">
          <a:hlinkClick xmlns:r="http://schemas.openxmlformats.org/officeDocument/2006/relationships" r:id="rId3"/>
        </xdr:cNvPr>
        <xdr:cNvSpPr/>
      </xdr:nvSpPr>
      <xdr:spPr>
        <a:xfrm>
          <a:off x="846667" y="4330096"/>
          <a:ext cx="4322070" cy="318104"/>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2901</xdr:colOff>
      <xdr:row>25</xdr:row>
      <xdr:rowOff>27659</xdr:rowOff>
    </xdr:from>
    <xdr:to>
      <xdr:col>6</xdr:col>
      <xdr:colOff>152401</xdr:colOff>
      <xdr:row>26</xdr:row>
      <xdr:rowOff>141514</xdr:rowOff>
    </xdr:to>
    <xdr:sp macro="" textlink="">
      <xdr:nvSpPr>
        <xdr:cNvPr id="13" name="30 Rectángulo">
          <a:hlinkClick xmlns:r="http://schemas.openxmlformats.org/officeDocument/2006/relationships" r:id="rId4"/>
        </xdr:cNvPr>
        <xdr:cNvSpPr/>
      </xdr:nvSpPr>
      <xdr:spPr>
        <a:xfrm>
          <a:off x="841101" y="4708516"/>
          <a:ext cx="4340500" cy="288027"/>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1</xdr:col>
      <xdr:colOff>0</xdr:colOff>
      <xdr:row>19</xdr:row>
      <xdr:rowOff>8466</xdr:rowOff>
    </xdr:from>
    <xdr:to>
      <xdr:col>6</xdr:col>
      <xdr:colOff>163286</xdr:colOff>
      <xdr:row>20</xdr:row>
      <xdr:rowOff>130629</xdr:rowOff>
    </xdr:to>
    <xdr:sp macro="" textlink="">
      <xdr:nvSpPr>
        <xdr:cNvPr id="14" name="23 Rectángulo">
          <a:hlinkClick xmlns:r="http://schemas.openxmlformats.org/officeDocument/2006/relationships" r:id="rId5"/>
        </xdr:cNvPr>
        <xdr:cNvSpPr/>
      </xdr:nvSpPr>
      <xdr:spPr>
        <a:xfrm>
          <a:off x="838200" y="3644295"/>
          <a:ext cx="4354286" cy="296334"/>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t>
          </a:r>
          <a:r>
            <a:rPr lang="es-MX" sz="1000" b="0" baseline="0">
              <a:latin typeface="Arial" panose="020B0604020202020204" pitchFamily="34" charset="0"/>
              <a:ea typeface="Tahoma" panose="020B0604030504040204" pitchFamily="34" charset="0"/>
              <a:cs typeface="Arial" panose="020B0604020202020204" pitchFamily="34" charset="0"/>
            </a:rPr>
            <a:t>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8</xdr:row>
      <xdr:rowOff>133350</xdr:rowOff>
    </xdr:from>
    <xdr:to>
      <xdr:col>0</xdr:col>
      <xdr:colOff>752475</xdr:colOff>
      <xdr:row>10</xdr:row>
      <xdr:rowOff>66675</xdr:rowOff>
    </xdr:to>
    <xdr:sp macro="" textlink="">
      <xdr:nvSpPr>
        <xdr:cNvPr id="16" name="Menos 34"/>
        <xdr:cNvSpPr/>
      </xdr:nvSpPr>
      <xdr:spPr>
        <a:xfrm>
          <a:off x="371475" y="1857375"/>
          <a:ext cx="381000" cy="29527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9</xdr:row>
      <xdr:rowOff>247650</xdr:rowOff>
    </xdr:from>
    <xdr:to>
      <xdr:col>0</xdr:col>
      <xdr:colOff>752475</xdr:colOff>
      <xdr:row>11</xdr:row>
      <xdr:rowOff>66675</xdr:rowOff>
    </xdr:to>
    <xdr:sp macro="" textlink="">
      <xdr:nvSpPr>
        <xdr:cNvPr id="17" name="Menos 35"/>
        <xdr:cNvSpPr/>
      </xdr:nvSpPr>
      <xdr:spPr>
        <a:xfrm>
          <a:off x="371475" y="208597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10</xdr:row>
      <xdr:rowOff>247650</xdr:rowOff>
    </xdr:from>
    <xdr:to>
      <xdr:col>0</xdr:col>
      <xdr:colOff>752475</xdr:colOff>
      <xdr:row>12</xdr:row>
      <xdr:rowOff>66675</xdr:rowOff>
    </xdr:to>
    <xdr:sp macro="" textlink="">
      <xdr:nvSpPr>
        <xdr:cNvPr id="18" name="Menos 36"/>
        <xdr:cNvSpPr/>
      </xdr:nvSpPr>
      <xdr:spPr>
        <a:xfrm>
          <a:off x="371475" y="2266950"/>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9" name="Menos 37"/>
        <xdr:cNvSpPr/>
      </xdr:nvSpPr>
      <xdr:spPr>
        <a:xfrm>
          <a:off x="371475" y="244792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12</xdr:row>
      <xdr:rowOff>238125</xdr:rowOff>
    </xdr:from>
    <xdr:to>
      <xdr:col>0</xdr:col>
      <xdr:colOff>742950</xdr:colOff>
      <xdr:row>14</xdr:row>
      <xdr:rowOff>57150</xdr:rowOff>
    </xdr:to>
    <xdr:sp macro="" textlink="">
      <xdr:nvSpPr>
        <xdr:cNvPr id="20" name="Menos 38"/>
        <xdr:cNvSpPr/>
      </xdr:nvSpPr>
      <xdr:spPr>
        <a:xfrm>
          <a:off x="361950" y="2628900"/>
          <a:ext cx="381000" cy="23812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532720</xdr:colOff>
      <xdr:row>15</xdr:row>
      <xdr:rowOff>35086</xdr:rowOff>
    </xdr:from>
    <xdr:to>
      <xdr:col>0</xdr:col>
      <xdr:colOff>748720</xdr:colOff>
      <xdr:row>16</xdr:row>
      <xdr:rowOff>72492</xdr:rowOff>
    </xdr:to>
    <xdr:sp macro="" textlink="">
      <xdr:nvSpPr>
        <xdr:cNvPr id="21" name="Cheurón 39"/>
        <xdr:cNvSpPr/>
      </xdr:nvSpPr>
      <xdr:spPr>
        <a:xfrm>
          <a:off x="532720" y="2952457"/>
          <a:ext cx="216000" cy="211578"/>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542244</xdr:colOff>
      <xdr:row>17</xdr:row>
      <xdr:rowOff>108904</xdr:rowOff>
    </xdr:from>
    <xdr:to>
      <xdr:col>0</xdr:col>
      <xdr:colOff>758244</xdr:colOff>
      <xdr:row>18</xdr:row>
      <xdr:rowOff>146310</xdr:rowOff>
    </xdr:to>
    <xdr:sp macro="" textlink="">
      <xdr:nvSpPr>
        <xdr:cNvPr id="22" name="Cheurón 40"/>
        <xdr:cNvSpPr/>
      </xdr:nvSpPr>
      <xdr:spPr>
        <a:xfrm>
          <a:off x="542244" y="3374618"/>
          <a:ext cx="216000" cy="222463"/>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555173</xdr:colOff>
      <xdr:row>25</xdr:row>
      <xdr:rowOff>66332</xdr:rowOff>
    </xdr:from>
    <xdr:to>
      <xdr:col>0</xdr:col>
      <xdr:colOff>762001</xdr:colOff>
      <xdr:row>26</xdr:row>
      <xdr:rowOff>141514</xdr:rowOff>
    </xdr:to>
    <xdr:sp macro="" textlink="">
      <xdr:nvSpPr>
        <xdr:cNvPr id="29" name="Cheurón 47"/>
        <xdr:cNvSpPr/>
      </xdr:nvSpPr>
      <xdr:spPr>
        <a:xfrm>
          <a:off x="555173" y="4747189"/>
          <a:ext cx="206828" cy="249354"/>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537755</xdr:colOff>
      <xdr:row>27</xdr:row>
      <xdr:rowOff>97972</xdr:rowOff>
    </xdr:from>
    <xdr:to>
      <xdr:col>0</xdr:col>
      <xdr:colOff>740229</xdr:colOff>
      <xdr:row>28</xdr:row>
      <xdr:rowOff>141514</xdr:rowOff>
    </xdr:to>
    <xdr:sp macro="" textlink="">
      <xdr:nvSpPr>
        <xdr:cNvPr id="35" name="Cheurón 52"/>
        <xdr:cNvSpPr/>
      </xdr:nvSpPr>
      <xdr:spPr>
        <a:xfrm>
          <a:off x="537755" y="5105401"/>
          <a:ext cx="202474" cy="250370"/>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497478</xdr:colOff>
      <xdr:row>29</xdr:row>
      <xdr:rowOff>83821</xdr:rowOff>
    </xdr:from>
    <xdr:to>
      <xdr:col>0</xdr:col>
      <xdr:colOff>713478</xdr:colOff>
      <xdr:row>30</xdr:row>
      <xdr:rowOff>118846</xdr:rowOff>
    </xdr:to>
    <xdr:sp macro="" textlink="">
      <xdr:nvSpPr>
        <xdr:cNvPr id="36" name="Cheurón 52"/>
        <xdr:cNvSpPr/>
      </xdr:nvSpPr>
      <xdr:spPr>
        <a:xfrm>
          <a:off x="497478" y="5504907"/>
          <a:ext cx="216000" cy="230968"/>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559526</xdr:colOff>
      <xdr:row>31</xdr:row>
      <xdr:rowOff>19595</xdr:rowOff>
    </xdr:from>
    <xdr:to>
      <xdr:col>0</xdr:col>
      <xdr:colOff>775526</xdr:colOff>
      <xdr:row>32</xdr:row>
      <xdr:rowOff>55708</xdr:rowOff>
    </xdr:to>
    <xdr:sp macro="" textlink="">
      <xdr:nvSpPr>
        <xdr:cNvPr id="37" name="Cheurón 52"/>
        <xdr:cNvSpPr/>
      </xdr:nvSpPr>
      <xdr:spPr>
        <a:xfrm>
          <a:off x="559526" y="5843452"/>
          <a:ext cx="216000" cy="2429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18506</xdr:colOff>
      <xdr:row>27</xdr:row>
      <xdr:rowOff>54428</xdr:rowOff>
    </xdr:from>
    <xdr:to>
      <xdr:col>6</xdr:col>
      <xdr:colOff>108856</xdr:colOff>
      <xdr:row>28</xdr:row>
      <xdr:rowOff>185058</xdr:rowOff>
    </xdr:to>
    <xdr:sp macro="" textlink="">
      <xdr:nvSpPr>
        <xdr:cNvPr id="38" name="25 Rectángulo">
          <a:hlinkClick xmlns:r="http://schemas.openxmlformats.org/officeDocument/2006/relationships" r:id="rId6"/>
        </xdr:cNvPr>
        <xdr:cNvSpPr/>
      </xdr:nvSpPr>
      <xdr:spPr>
        <a:xfrm>
          <a:off x="856706" y="5061857"/>
          <a:ext cx="4281350" cy="337458"/>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EDUCACIÓN</a:t>
          </a:r>
          <a:r>
            <a:rPr lang="es-MX" sz="1000" b="0" baseline="0">
              <a:latin typeface="Arial" panose="020B0604020202020204" pitchFamily="34" charset="0"/>
              <a:ea typeface="Tahoma" panose="020B0604030504040204" pitchFamily="34" charset="0"/>
              <a:cs typeface="Arial" panose="020B0604020202020204" pitchFamily="34" charset="0"/>
            </a:rPr>
            <a:t> SIN FRONTERAS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10886</xdr:colOff>
      <xdr:row>29</xdr:row>
      <xdr:rowOff>32657</xdr:rowOff>
    </xdr:from>
    <xdr:to>
      <xdr:col>6</xdr:col>
      <xdr:colOff>141514</xdr:colOff>
      <xdr:row>30</xdr:row>
      <xdr:rowOff>152400</xdr:rowOff>
    </xdr:to>
    <xdr:sp macro="" textlink="">
      <xdr:nvSpPr>
        <xdr:cNvPr id="39" name="25 Rectángulo">
          <a:hlinkClick xmlns:r="http://schemas.openxmlformats.org/officeDocument/2006/relationships" r:id="rId6"/>
        </xdr:cNvPr>
        <xdr:cNvSpPr/>
      </xdr:nvSpPr>
      <xdr:spPr>
        <a:xfrm>
          <a:off x="849086" y="5453743"/>
          <a:ext cx="4321628" cy="315686"/>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 PRACTICAS</a:t>
          </a:r>
        </a:p>
      </xdr:txBody>
    </xdr:sp>
    <xdr:clientData/>
  </xdr:twoCellAnchor>
  <xdr:twoCellAnchor>
    <xdr:from>
      <xdr:col>0</xdr:col>
      <xdr:colOff>827314</xdr:colOff>
      <xdr:row>30</xdr:row>
      <xdr:rowOff>195942</xdr:rowOff>
    </xdr:from>
    <xdr:to>
      <xdr:col>6</xdr:col>
      <xdr:colOff>117739</xdr:colOff>
      <xdr:row>32</xdr:row>
      <xdr:rowOff>97971</xdr:rowOff>
    </xdr:to>
    <xdr:sp macro="" textlink="">
      <xdr:nvSpPr>
        <xdr:cNvPr id="40" name="25 Rectángulo">
          <a:hlinkClick xmlns:r="http://schemas.openxmlformats.org/officeDocument/2006/relationships" r:id="rId6"/>
        </xdr:cNvPr>
        <xdr:cNvSpPr/>
      </xdr:nvSpPr>
      <xdr:spPr>
        <a:xfrm>
          <a:off x="827314" y="5812971"/>
          <a:ext cx="4319625" cy="315686"/>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OBSERVACIONES</a:t>
          </a:r>
          <a:r>
            <a:rPr lang="es-MX" sz="1000" b="0" baseline="0">
              <a:latin typeface="Arial" panose="020B0604020202020204" pitchFamily="34" charset="0"/>
              <a:ea typeface="Tahoma" panose="020B0604030504040204" pitchFamily="34" charset="0"/>
              <a:cs typeface="Arial" panose="020B0604020202020204" pitchFamily="34" charset="0"/>
            </a:rPr>
            <a:t> GENERALES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522515</xdr:colOff>
      <xdr:row>19</xdr:row>
      <xdr:rowOff>54429</xdr:rowOff>
    </xdr:from>
    <xdr:to>
      <xdr:col>0</xdr:col>
      <xdr:colOff>738515</xdr:colOff>
      <xdr:row>20</xdr:row>
      <xdr:rowOff>102721</xdr:rowOff>
    </xdr:to>
    <xdr:sp macro="" textlink="">
      <xdr:nvSpPr>
        <xdr:cNvPr id="42" name="Cheurón 40"/>
        <xdr:cNvSpPr/>
      </xdr:nvSpPr>
      <xdr:spPr>
        <a:xfrm>
          <a:off x="522515" y="3690258"/>
          <a:ext cx="216000" cy="222463"/>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0</xdr:colOff>
      <xdr:row>21</xdr:row>
      <xdr:rowOff>0</xdr:rowOff>
    </xdr:from>
    <xdr:to>
      <xdr:col>6</xdr:col>
      <xdr:colOff>163286</xdr:colOff>
      <xdr:row>22</xdr:row>
      <xdr:rowOff>119743</xdr:rowOff>
    </xdr:to>
    <xdr:sp macro="" textlink="">
      <xdr:nvSpPr>
        <xdr:cNvPr id="44" name="23 Rectángulo">
          <a:hlinkClick xmlns:r="http://schemas.openxmlformats.org/officeDocument/2006/relationships" r:id="rId5"/>
        </xdr:cNvPr>
        <xdr:cNvSpPr/>
      </xdr:nvSpPr>
      <xdr:spPr>
        <a:xfrm>
          <a:off x="838200" y="3984171"/>
          <a:ext cx="4354286" cy="293915"/>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ASESORES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533400</xdr:colOff>
      <xdr:row>21</xdr:row>
      <xdr:rowOff>21771</xdr:rowOff>
    </xdr:from>
    <xdr:to>
      <xdr:col>0</xdr:col>
      <xdr:colOff>749400</xdr:colOff>
      <xdr:row>22</xdr:row>
      <xdr:rowOff>70062</xdr:rowOff>
    </xdr:to>
    <xdr:sp macro="" textlink="">
      <xdr:nvSpPr>
        <xdr:cNvPr id="45" name="Cheurón 40"/>
        <xdr:cNvSpPr/>
      </xdr:nvSpPr>
      <xdr:spPr>
        <a:xfrm>
          <a:off x="533400" y="4005942"/>
          <a:ext cx="216000" cy="222463"/>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555171</xdr:colOff>
      <xdr:row>23</xdr:row>
      <xdr:rowOff>32658</xdr:rowOff>
    </xdr:from>
    <xdr:to>
      <xdr:col>0</xdr:col>
      <xdr:colOff>761999</xdr:colOff>
      <xdr:row>24</xdr:row>
      <xdr:rowOff>107840</xdr:rowOff>
    </xdr:to>
    <xdr:sp macro="" textlink="">
      <xdr:nvSpPr>
        <xdr:cNvPr id="47" name="Cheurón 47"/>
        <xdr:cNvSpPr/>
      </xdr:nvSpPr>
      <xdr:spPr>
        <a:xfrm>
          <a:off x="555171" y="4365172"/>
          <a:ext cx="206828" cy="249354"/>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158387</xdr:colOff>
      <xdr:row>8</xdr:row>
      <xdr:rowOff>44630</xdr:rowOff>
    </xdr:from>
    <xdr:to>
      <xdr:col>4</xdr:col>
      <xdr:colOff>4907280</xdr:colOff>
      <xdr:row>10</xdr:row>
      <xdr:rowOff>792479</xdr:rowOff>
    </xdr:to>
    <xdr:pic>
      <xdr:nvPicPr>
        <xdr:cNvPr id="2" name="Imagen 4"/>
        <xdr:cNvPicPr>
          <a:picLocks noChangeAspect="1"/>
        </xdr:cNvPicPr>
      </xdr:nvPicPr>
      <xdr:blipFill rotWithShape="1">
        <a:blip xmlns:r="http://schemas.openxmlformats.org/officeDocument/2006/relationships" r:embed="rId1"/>
        <a:srcRect l="1266" t="53049" r="5568" b="28298"/>
        <a:stretch/>
      </xdr:blipFill>
      <xdr:spPr>
        <a:xfrm>
          <a:off x="3503567" y="7100750"/>
          <a:ext cx="6524353" cy="2149929"/>
        </a:xfrm>
        <a:prstGeom prst="rect">
          <a:avLst/>
        </a:prstGeom>
      </xdr:spPr>
    </xdr:pic>
    <xdr:clientData/>
  </xdr:twoCellAnchor>
  <xdr:twoCellAnchor editAs="oneCell">
    <xdr:from>
      <xdr:col>3</xdr:col>
      <xdr:colOff>67129</xdr:colOff>
      <xdr:row>12</xdr:row>
      <xdr:rowOff>285750</xdr:rowOff>
    </xdr:from>
    <xdr:to>
      <xdr:col>4</xdr:col>
      <xdr:colOff>4986110</xdr:colOff>
      <xdr:row>12</xdr:row>
      <xdr:rowOff>2095500</xdr:rowOff>
    </xdr:to>
    <xdr:pic>
      <xdr:nvPicPr>
        <xdr:cNvPr id="3" name="2 Imagen"/>
        <xdr:cNvPicPr/>
      </xdr:nvPicPr>
      <xdr:blipFill rotWithShape="1">
        <a:blip xmlns:r="http://schemas.openxmlformats.org/officeDocument/2006/relationships" r:embed="rId2"/>
        <a:srcRect t="48370" r="31497" b="31521"/>
        <a:stretch/>
      </xdr:blipFill>
      <xdr:spPr bwMode="auto">
        <a:xfrm>
          <a:off x="3412309" y="12233910"/>
          <a:ext cx="6694441" cy="1809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110490</xdr:colOff>
      <xdr:row>7</xdr:row>
      <xdr:rowOff>156209</xdr:rowOff>
    </xdr:from>
    <xdr:to>
      <xdr:col>4</xdr:col>
      <xdr:colOff>5031740</xdr:colOff>
      <xdr:row>7</xdr:row>
      <xdr:rowOff>2018664</xdr:rowOff>
    </xdr:to>
    <xdr:pic>
      <xdr:nvPicPr>
        <xdr:cNvPr id="5" name="4 Imagen"/>
        <xdr:cNvPicPr>
          <a:picLocks noChangeAspect="1"/>
        </xdr:cNvPicPr>
      </xdr:nvPicPr>
      <xdr:blipFill rotWithShape="1">
        <a:blip xmlns:r="http://schemas.openxmlformats.org/officeDocument/2006/relationships" r:embed="rId3"/>
        <a:srcRect b="24476"/>
        <a:stretch/>
      </xdr:blipFill>
      <xdr:spPr>
        <a:xfrm>
          <a:off x="3455670" y="2686049"/>
          <a:ext cx="6696710" cy="1862455"/>
        </a:xfrm>
        <a:prstGeom prst="rect">
          <a:avLst/>
        </a:prstGeom>
      </xdr:spPr>
    </xdr:pic>
    <xdr:clientData/>
  </xdr:twoCellAnchor>
  <xdr:twoCellAnchor editAs="oneCell">
    <xdr:from>
      <xdr:col>3</xdr:col>
      <xdr:colOff>40206</xdr:colOff>
      <xdr:row>14</xdr:row>
      <xdr:rowOff>285750</xdr:rowOff>
    </xdr:from>
    <xdr:to>
      <xdr:col>4</xdr:col>
      <xdr:colOff>5010150</xdr:colOff>
      <xdr:row>14</xdr:row>
      <xdr:rowOff>1066800</xdr:rowOff>
    </xdr:to>
    <xdr:pic>
      <xdr:nvPicPr>
        <xdr:cNvPr id="6" name="5 Imagen"/>
        <xdr:cNvPicPr>
          <a:picLocks noChangeAspect="1"/>
        </xdr:cNvPicPr>
      </xdr:nvPicPr>
      <xdr:blipFill rotWithShape="1">
        <a:blip xmlns:r="http://schemas.openxmlformats.org/officeDocument/2006/relationships" r:embed="rId4"/>
        <a:srcRect t="1" r="27837" b="-7895"/>
        <a:stretch/>
      </xdr:blipFill>
      <xdr:spPr>
        <a:xfrm>
          <a:off x="3385386" y="18025110"/>
          <a:ext cx="6745404" cy="781050"/>
        </a:xfrm>
        <a:prstGeom prst="rect">
          <a:avLst/>
        </a:prstGeom>
      </xdr:spPr>
    </xdr:pic>
    <xdr:clientData/>
  </xdr:twoCellAnchor>
  <xdr:twoCellAnchor editAs="oneCell">
    <xdr:from>
      <xdr:col>3</xdr:col>
      <xdr:colOff>95250</xdr:colOff>
      <xdr:row>11</xdr:row>
      <xdr:rowOff>0</xdr:rowOff>
    </xdr:from>
    <xdr:to>
      <xdr:col>4</xdr:col>
      <xdr:colOff>4991100</xdr:colOff>
      <xdr:row>11</xdr:row>
      <xdr:rowOff>2457450</xdr:rowOff>
    </xdr:to>
    <xdr:pic>
      <xdr:nvPicPr>
        <xdr:cNvPr id="7" name="6 Imagen"/>
        <xdr:cNvPicPr>
          <a:picLocks noChangeAspect="1"/>
        </xdr:cNvPicPr>
      </xdr:nvPicPr>
      <xdr:blipFill>
        <a:blip xmlns:r="http://schemas.openxmlformats.org/officeDocument/2006/relationships" r:embed="rId5"/>
        <a:stretch>
          <a:fillRect/>
        </a:stretch>
      </xdr:blipFill>
      <xdr:spPr>
        <a:xfrm>
          <a:off x="3440430" y="9342120"/>
          <a:ext cx="6671310" cy="2457450"/>
        </a:xfrm>
        <a:prstGeom prst="rect">
          <a:avLst/>
        </a:prstGeom>
      </xdr:spPr>
    </xdr:pic>
    <xdr:clientData/>
  </xdr:twoCellAnchor>
  <xdr:twoCellAnchor editAs="oneCell">
    <xdr:from>
      <xdr:col>3</xdr:col>
      <xdr:colOff>86591</xdr:colOff>
      <xdr:row>11</xdr:row>
      <xdr:rowOff>0</xdr:rowOff>
    </xdr:from>
    <xdr:to>
      <xdr:col>4</xdr:col>
      <xdr:colOff>5004954</xdr:colOff>
      <xdr:row>11</xdr:row>
      <xdr:rowOff>2476500</xdr:rowOff>
    </xdr:to>
    <xdr:pic>
      <xdr:nvPicPr>
        <xdr:cNvPr id="8" name="7 Imagen"/>
        <xdr:cNvPicPr>
          <a:picLocks noChangeAspect="1"/>
        </xdr:cNvPicPr>
      </xdr:nvPicPr>
      <xdr:blipFill rotWithShape="1">
        <a:blip xmlns:r="http://schemas.openxmlformats.org/officeDocument/2006/relationships" r:embed="rId6"/>
        <a:srcRect t="9286"/>
        <a:stretch/>
      </xdr:blipFill>
      <xdr:spPr>
        <a:xfrm>
          <a:off x="3431771" y="9342120"/>
          <a:ext cx="6693823" cy="2476500"/>
        </a:xfrm>
        <a:prstGeom prst="rect">
          <a:avLst/>
        </a:prstGeom>
      </xdr:spPr>
    </xdr:pic>
    <xdr:clientData/>
  </xdr:twoCellAnchor>
  <xdr:twoCellAnchor editAs="oneCell">
    <xdr:from>
      <xdr:col>3</xdr:col>
      <xdr:colOff>103909</xdr:colOff>
      <xdr:row>11</xdr:row>
      <xdr:rowOff>0</xdr:rowOff>
    </xdr:from>
    <xdr:to>
      <xdr:col>4</xdr:col>
      <xdr:colOff>4987637</xdr:colOff>
      <xdr:row>11</xdr:row>
      <xdr:rowOff>2580409</xdr:rowOff>
    </xdr:to>
    <xdr:pic>
      <xdr:nvPicPr>
        <xdr:cNvPr id="9" name="8 Imagen"/>
        <xdr:cNvPicPr>
          <a:picLocks noChangeAspect="1"/>
        </xdr:cNvPicPr>
      </xdr:nvPicPr>
      <xdr:blipFill>
        <a:blip xmlns:r="http://schemas.openxmlformats.org/officeDocument/2006/relationships" r:embed="rId7"/>
        <a:stretch>
          <a:fillRect/>
        </a:stretch>
      </xdr:blipFill>
      <xdr:spPr>
        <a:xfrm>
          <a:off x="3449089" y="9342120"/>
          <a:ext cx="6659188" cy="2580409"/>
        </a:xfrm>
        <a:prstGeom prst="rect">
          <a:avLst/>
        </a:prstGeom>
      </xdr:spPr>
    </xdr:pic>
    <xdr:clientData/>
  </xdr:twoCellAnchor>
  <xdr:twoCellAnchor editAs="oneCell">
    <xdr:from>
      <xdr:col>3</xdr:col>
      <xdr:colOff>119742</xdr:colOff>
      <xdr:row>13</xdr:row>
      <xdr:rowOff>424543</xdr:rowOff>
    </xdr:from>
    <xdr:to>
      <xdr:col>4</xdr:col>
      <xdr:colOff>5094513</xdr:colOff>
      <xdr:row>13</xdr:row>
      <xdr:rowOff>3581401</xdr:rowOff>
    </xdr:to>
    <xdr:pic>
      <xdr:nvPicPr>
        <xdr:cNvPr id="12" name="11 Imagen"/>
        <xdr:cNvPicPr/>
      </xdr:nvPicPr>
      <xdr:blipFill rotWithShape="1">
        <a:blip xmlns:r="http://schemas.openxmlformats.org/officeDocument/2006/relationships" r:embed="rId8"/>
        <a:srcRect l="1545" t="47131" r="58677" b="25567"/>
        <a:stretch/>
      </xdr:blipFill>
      <xdr:spPr bwMode="auto">
        <a:xfrm>
          <a:off x="3428999" y="12387943"/>
          <a:ext cx="6738257" cy="3156858"/>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tellez/Downloads/IAT%20NUEVO%20eli%20y%20jorge%20(Casandra%20Tellez%20Pere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AT\2018\Copia%20de%20Propuesta%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valua01/Documents/EVALUACION%202018/ML%25/Meta%20Logro%20x%20Nivel%20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de usuario"/>
      <sheetName val="MEVyT"/>
      <sheetName val="MEVyT Modulos"/>
      <sheetName val="MEVyT Acreditación"/>
      <sheetName val="Asesores"/>
      <sheetName val="PEC"/>
      <sheetName val="Convenios"/>
      <sheetName val="Buenas Prácticas"/>
      <sheetName val="Base de Datos"/>
    </sheetNames>
    <sheetDataSet>
      <sheetData sheetId="0"/>
      <sheetData sheetId="1"/>
      <sheetData sheetId="2"/>
      <sheetData sheetId="3"/>
      <sheetData sheetId="4"/>
      <sheetData sheetId="5"/>
      <sheetData sheetId="6"/>
      <sheetData sheetId="7"/>
      <sheetData sheetId="8"/>
      <sheetData sheetId="9"/>
      <sheetData sheetId="10">
        <row r="2">
          <cell r="F2" t="str">
            <v>Administrativos de la Administración Pública Federal</v>
          </cell>
        </row>
        <row r="3">
          <cell r="F3" t="str">
            <v>Gobernación</v>
          </cell>
          <cell r="S3">
            <v>1</v>
          </cell>
        </row>
        <row r="4">
          <cell r="F4" t="str">
            <v>Hacienda y Crédito Público</v>
          </cell>
          <cell r="N4" t="str">
            <v>Verbal</v>
          </cell>
          <cell r="O4" t="str">
            <v>Si</v>
          </cell>
          <cell r="S4">
            <v>2</v>
          </cell>
          <cell r="U4" t="str">
            <v>1er Trimestre</v>
          </cell>
        </row>
        <row r="5">
          <cell r="F5" t="str">
            <v>Defensa Nacional</v>
          </cell>
          <cell r="N5" t="str">
            <v>Oficial</v>
          </cell>
          <cell r="O5" t="str">
            <v>No</v>
          </cell>
          <cell r="S5">
            <v>3</v>
          </cell>
          <cell r="U5" t="str">
            <v>2do Trimestre</v>
          </cell>
        </row>
        <row r="6">
          <cell r="F6" t="str">
            <v xml:space="preserve">Agricultura, Ganadería y Desarrollo rural </v>
          </cell>
          <cell r="S6">
            <v>4</v>
          </cell>
          <cell r="U6" t="str">
            <v>3er Timestre</v>
          </cell>
        </row>
        <row r="7">
          <cell r="F7" t="str">
            <v>Comunicaciones y Transportes</v>
          </cell>
          <cell r="S7">
            <v>5</v>
          </cell>
          <cell r="U7" t="str">
            <v xml:space="preserve">4to Trimestre </v>
          </cell>
        </row>
        <row r="8">
          <cell r="F8" t="str">
            <v>Comercio y Fomento Industrial</v>
          </cell>
          <cell r="S8">
            <v>6</v>
          </cell>
        </row>
        <row r="9">
          <cell r="F9" t="str">
            <v xml:space="preserve">Educación Pública </v>
          </cell>
          <cell r="S9">
            <v>7</v>
          </cell>
        </row>
        <row r="10">
          <cell r="F10" t="str">
            <v>Salud</v>
          </cell>
          <cell r="S10">
            <v>8</v>
          </cell>
        </row>
        <row r="11">
          <cell r="F11" t="str">
            <v xml:space="preserve">Trabajo y Previsión Social </v>
          </cell>
          <cell r="S11">
            <v>9</v>
          </cell>
        </row>
        <row r="12">
          <cell r="F12" t="str">
            <v>Reforma Agraria</v>
          </cell>
          <cell r="S12">
            <v>10</v>
          </cell>
        </row>
        <row r="13">
          <cell r="F13" t="str">
            <v>Medio Ambiente, Recursos Naturales y Pesca</v>
          </cell>
          <cell r="S13">
            <v>11</v>
          </cell>
        </row>
        <row r="14">
          <cell r="F14" t="str">
            <v>Procuraduría General de la República</v>
          </cell>
          <cell r="S14">
            <v>12</v>
          </cell>
        </row>
        <row r="15">
          <cell r="F15" t="str">
            <v>Energía</v>
          </cell>
          <cell r="S15">
            <v>13</v>
          </cell>
        </row>
        <row r="16">
          <cell r="F16" t="str">
            <v xml:space="preserve">Desarrollo Social </v>
          </cell>
          <cell r="S16">
            <v>14</v>
          </cell>
        </row>
        <row r="17">
          <cell r="F17" t="str">
            <v xml:space="preserve">Turismo </v>
          </cell>
          <cell r="S17">
            <v>15</v>
          </cell>
        </row>
        <row r="18">
          <cell r="F18" t="str">
            <v xml:space="preserve">Entidades Paraestatales no Coordinadas Sectorialmente </v>
          </cell>
          <cell r="S18">
            <v>16</v>
          </cell>
        </row>
        <row r="19">
          <cell r="S19">
            <v>17</v>
          </cell>
        </row>
        <row r="20">
          <cell r="S20">
            <v>18</v>
          </cell>
        </row>
        <row r="21">
          <cell r="F21" t="str">
            <v>1.- Asistencia social, conforme a lo establecido en la Ley Sobre el Sistema Nacional de Asistencia Social y en la Ley General de Salud</v>
          </cell>
          <cell r="S21">
            <v>19</v>
          </cell>
        </row>
        <row r="22">
          <cell r="F22" t="str">
            <v>2.- Apoyo a la alimentación popular</v>
          </cell>
          <cell r="S22">
            <v>20</v>
          </cell>
        </row>
        <row r="23">
          <cell r="F23" t="str">
            <v>3.- Cívicas, enfocadas a promover la participación ciudadana en asuntos de interés público</v>
          </cell>
          <cell r="S23">
            <v>21</v>
          </cell>
        </row>
        <row r="24">
          <cell r="F24" t="str">
            <v>4.- Asistencia jurídica</v>
          </cell>
          <cell r="S24">
            <v>22</v>
          </cell>
        </row>
        <row r="25">
          <cell r="F25" t="str">
            <v>5.- Apoyo para el desarrollo de los pueblos y comunidades indígenas</v>
          </cell>
          <cell r="S25">
            <v>23</v>
          </cell>
        </row>
        <row r="26">
          <cell r="F26" t="str">
            <v>6.- Promoción de la equidad de género</v>
          </cell>
          <cell r="S26">
            <v>24</v>
          </cell>
        </row>
        <row r="27">
          <cell r="F27" t="str">
            <v xml:space="preserve">7.- Aportación de servicios para la atención a grupos sociales con discapacidad </v>
          </cell>
          <cell r="S27">
            <v>25</v>
          </cell>
        </row>
        <row r="28">
          <cell r="F28" t="str">
            <v xml:space="preserve">8.- Cooperación para el desarrollo comunitario en el entorno urbano o rural Fracción reforma </v>
          </cell>
          <cell r="S28">
            <v>26</v>
          </cell>
        </row>
        <row r="29">
          <cell r="F29" t="str">
            <v>9.-  Apoyo en la defensa y promoción de los derechos humanos</v>
          </cell>
          <cell r="S29">
            <v>27</v>
          </cell>
        </row>
        <row r="30">
          <cell r="F30" t="str">
            <v>10.- Promoción del deporte</v>
          </cell>
          <cell r="S30">
            <v>28</v>
          </cell>
        </row>
        <row r="31">
          <cell r="F31" t="str">
            <v>11.- Promoción y aportación de servicios para la atención de la salud y cuestiones sanitarias</v>
          </cell>
          <cell r="S31">
            <v>29</v>
          </cell>
        </row>
        <row r="32">
          <cell r="F32" t="str">
            <v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v>
          </cell>
          <cell r="S32">
            <v>30</v>
          </cell>
        </row>
        <row r="33">
          <cell r="F33" t="str">
            <v>13.- Promoción y fomento educativo, cultural, artístico, científico y tecnológico</v>
          </cell>
          <cell r="S33">
            <v>31</v>
          </cell>
        </row>
        <row r="34">
          <cell r="F34" t="str">
            <v>14.- Fomento de acciones para mejorar la economía popular</v>
          </cell>
          <cell r="S34">
            <v>32</v>
          </cell>
        </row>
        <row r="35">
          <cell r="F35" t="str">
            <v>15.- Participación en acciones de protección civil</v>
          </cell>
          <cell r="S35">
            <v>33</v>
          </cell>
        </row>
        <row r="36">
          <cell r="F36" t="str">
            <v xml:space="preserve">16.- Prestación de servicios de apoyo a la creación y fortalecimiento de organizaciones </v>
          </cell>
          <cell r="S36">
            <v>34</v>
          </cell>
        </row>
        <row r="37">
          <cell r="F37" t="str">
            <v>17.- Promoción y defensa de los derechos de los consumidores</v>
          </cell>
          <cell r="S37">
            <v>35</v>
          </cell>
        </row>
        <row r="38">
          <cell r="F38" t="str">
            <v>18.- Acciones que promuevan el fortalecimiento del tejido social y la seguridad ciudadana</v>
          </cell>
          <cell r="S38">
            <v>36</v>
          </cell>
        </row>
        <row r="39">
          <cell r="F39" t="str">
            <v>19.- Otras</v>
          </cell>
          <cell r="S39">
            <v>37</v>
          </cell>
        </row>
        <row r="40">
          <cell r="S40">
            <v>38</v>
          </cell>
        </row>
        <row r="41">
          <cell r="S41">
            <v>39</v>
          </cell>
        </row>
        <row r="42">
          <cell r="S42">
            <v>40</v>
          </cell>
        </row>
        <row r="43">
          <cell r="S43">
            <v>41</v>
          </cell>
        </row>
        <row r="44">
          <cell r="S44">
            <v>42</v>
          </cell>
        </row>
        <row r="45">
          <cell r="S45">
            <v>43</v>
          </cell>
        </row>
        <row r="46">
          <cell r="S46">
            <v>44</v>
          </cell>
        </row>
        <row r="47">
          <cell r="S47">
            <v>45</v>
          </cell>
        </row>
        <row r="48">
          <cell r="S48">
            <v>46</v>
          </cell>
        </row>
        <row r="49">
          <cell r="S49">
            <v>47</v>
          </cell>
        </row>
        <row r="50">
          <cell r="S50">
            <v>48</v>
          </cell>
        </row>
        <row r="51">
          <cell r="S51">
            <v>49</v>
          </cell>
        </row>
        <row r="52">
          <cell r="S52">
            <v>50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de usuario"/>
      <sheetName val="MEVyT"/>
      <sheetName val="MEVyT Atenc. a Grup. Prior."/>
      <sheetName val="MEVyT Modulos"/>
      <sheetName val="MEVyT Acreditación"/>
      <sheetName val="Instituciones Públicas"/>
      <sheetName val="Instituciones Privadas"/>
      <sheetName val="Sociedades Civiles"/>
      <sheetName val="Buenas Prácticas"/>
      <sheetName val="Prospera"/>
      <sheetName val="PEC"/>
      <sheetName val="CIAC"/>
      <sheetName val="Formación I. DE F."/>
      <sheetName val="Plazas Comunitarias"/>
      <sheetName val="Presupuesto"/>
      <sheetName val="UDAM"/>
      <sheetName val="Educación sin fronteras "/>
      <sheetName val="Observaciones Generales"/>
      <sheetName val="Base de 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F2" t="str">
            <v>Administrativos de la Administración Pública Federal</v>
          </cell>
        </row>
        <row r="3">
          <cell r="F3" t="str">
            <v>Gobernación</v>
          </cell>
          <cell r="S3">
            <v>1</v>
          </cell>
        </row>
        <row r="4">
          <cell r="F4" t="str">
            <v>Hacienda y Crédito Público</v>
          </cell>
          <cell r="N4" t="str">
            <v>Verbal</v>
          </cell>
          <cell r="O4" t="str">
            <v>Si</v>
          </cell>
          <cell r="S4">
            <v>2</v>
          </cell>
          <cell r="U4" t="str">
            <v>1er Trimestre</v>
          </cell>
        </row>
        <row r="5">
          <cell r="F5" t="str">
            <v>Defensa Nacional</v>
          </cell>
          <cell r="N5" t="str">
            <v>Oficial</v>
          </cell>
          <cell r="O5" t="str">
            <v>No</v>
          </cell>
          <cell r="S5">
            <v>3</v>
          </cell>
          <cell r="U5" t="str">
            <v>2do Trimestre</v>
          </cell>
        </row>
        <row r="6">
          <cell r="F6" t="str">
            <v xml:space="preserve">Agricultura, Ganadería y Desarrollo rural </v>
          </cell>
          <cell r="S6">
            <v>4</v>
          </cell>
          <cell r="U6" t="str">
            <v>3er Timestre</v>
          </cell>
        </row>
        <row r="7">
          <cell r="F7" t="str">
            <v>Comunicaciones y Transportes</v>
          </cell>
          <cell r="S7">
            <v>5</v>
          </cell>
          <cell r="U7" t="str">
            <v xml:space="preserve">4to Trimestre </v>
          </cell>
        </row>
        <row r="8">
          <cell r="F8" t="str">
            <v>Comercio y Fomento Industrial</v>
          </cell>
          <cell r="S8">
            <v>6</v>
          </cell>
        </row>
        <row r="9">
          <cell r="F9" t="str">
            <v xml:space="preserve">Educación Pública </v>
          </cell>
          <cell r="S9">
            <v>7</v>
          </cell>
        </row>
        <row r="10">
          <cell r="F10" t="str">
            <v>Salud</v>
          </cell>
          <cell r="S10">
            <v>8</v>
          </cell>
        </row>
        <row r="11">
          <cell r="F11" t="str">
            <v xml:space="preserve">Trabajo y Previsión Social </v>
          </cell>
          <cell r="S11">
            <v>9</v>
          </cell>
        </row>
        <row r="12">
          <cell r="F12" t="str">
            <v>Reforma Agraria</v>
          </cell>
          <cell r="S12">
            <v>10</v>
          </cell>
        </row>
        <row r="13">
          <cell r="F13" t="str">
            <v>Medio Ambiente, Recursos Naturales y Pesca</v>
          </cell>
          <cell r="S13">
            <v>11</v>
          </cell>
        </row>
        <row r="14">
          <cell r="F14" t="str">
            <v>Procuraduría General de la República</v>
          </cell>
          <cell r="S14">
            <v>12</v>
          </cell>
        </row>
        <row r="15">
          <cell r="F15" t="str">
            <v>Energía</v>
          </cell>
          <cell r="S15">
            <v>13</v>
          </cell>
        </row>
        <row r="16">
          <cell r="F16" t="str">
            <v xml:space="preserve">Desarrollo Social </v>
          </cell>
          <cell r="S16">
            <v>14</v>
          </cell>
        </row>
        <row r="17">
          <cell r="F17" t="str">
            <v xml:space="preserve">Turismo </v>
          </cell>
          <cell r="S17">
            <v>15</v>
          </cell>
        </row>
        <row r="18">
          <cell r="F18" t="str">
            <v xml:space="preserve">Entidades Paraestatales no Coordinadas Sectorialmente </v>
          </cell>
          <cell r="S18">
            <v>16</v>
          </cell>
        </row>
        <row r="19">
          <cell r="S19">
            <v>17</v>
          </cell>
        </row>
        <row r="20">
          <cell r="S20">
            <v>18</v>
          </cell>
        </row>
        <row r="21">
          <cell r="F21" t="str">
            <v>1.- Asistencia social, conforme a lo establecido en la Ley Sobre el Sistema Nacional de Asistencia Social y en la Ley General de Salud</v>
          </cell>
          <cell r="S21">
            <v>19</v>
          </cell>
        </row>
        <row r="22">
          <cell r="F22" t="str">
            <v>2.- Apoyo a la alimentación popular</v>
          </cell>
          <cell r="S22">
            <v>20</v>
          </cell>
        </row>
        <row r="23">
          <cell r="F23" t="str">
            <v>3.- Cívicas, enfocadas a promover la participación ciudadana en asuntos de interés público</v>
          </cell>
          <cell r="S23">
            <v>21</v>
          </cell>
        </row>
        <row r="24">
          <cell r="F24" t="str">
            <v>4.- Asistencia jurídica</v>
          </cell>
          <cell r="S24">
            <v>22</v>
          </cell>
        </row>
        <row r="25">
          <cell r="F25" t="str">
            <v>5.- Apoyo para el desarrollo de los pueblos y comunidades indígenas</v>
          </cell>
          <cell r="S25">
            <v>23</v>
          </cell>
        </row>
        <row r="26">
          <cell r="F26" t="str">
            <v>6.- Promoción de la equidad de género</v>
          </cell>
          <cell r="S26">
            <v>24</v>
          </cell>
        </row>
        <row r="27">
          <cell r="F27" t="str">
            <v xml:space="preserve">7.- Aportación de servicios para la atención a grupos sociales con discapacidad </v>
          </cell>
          <cell r="S27">
            <v>25</v>
          </cell>
        </row>
        <row r="28">
          <cell r="F28" t="str">
            <v xml:space="preserve">8.- Cooperación para el desarrollo comunitario en el entorno urbano o rural Fracción reforma </v>
          </cell>
          <cell r="S28">
            <v>26</v>
          </cell>
        </row>
        <row r="29">
          <cell r="F29" t="str">
            <v>9.-  Apoyo en la defensa y promoción de los derechos humanos</v>
          </cell>
          <cell r="S29">
            <v>27</v>
          </cell>
        </row>
        <row r="30">
          <cell r="F30" t="str">
            <v>10.- Promoción del deporte</v>
          </cell>
          <cell r="S30">
            <v>28</v>
          </cell>
        </row>
        <row r="31">
          <cell r="F31" t="str">
            <v>11.- Promoción y aportación de servicios para la atención de la salud y cuestiones sanitarias</v>
          </cell>
          <cell r="S31">
            <v>29</v>
          </cell>
        </row>
        <row r="32">
          <cell r="F32" t="str">
            <v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v>
          </cell>
          <cell r="S32">
            <v>30</v>
          </cell>
        </row>
        <row r="33">
          <cell r="F33" t="str">
            <v>13.- Promoción y fomento educativo, cultural, artístico, científico y tecnológico</v>
          </cell>
          <cell r="S33">
            <v>31</v>
          </cell>
        </row>
        <row r="34">
          <cell r="F34" t="str">
            <v>14.- Fomento de acciones para mejorar la economía popular</v>
          </cell>
          <cell r="S34">
            <v>32</v>
          </cell>
        </row>
        <row r="35">
          <cell r="F35" t="str">
            <v>15.- Participación en acciones de protección civil</v>
          </cell>
          <cell r="S35">
            <v>33</v>
          </cell>
        </row>
        <row r="36">
          <cell r="F36" t="str">
            <v xml:space="preserve">16.- Prestación de servicios de apoyo a la creación y fortalecimiento de organizaciones </v>
          </cell>
          <cell r="S36">
            <v>34</v>
          </cell>
        </row>
        <row r="37">
          <cell r="F37" t="str">
            <v>17.- Promoción y defensa de los derechos de los consumidores</v>
          </cell>
          <cell r="S37">
            <v>35</v>
          </cell>
        </row>
        <row r="38">
          <cell r="F38" t="str">
            <v>18.- Acciones que promuevan el fortalecimiento del tejido social y la seguridad ciudadana</v>
          </cell>
          <cell r="S38">
            <v>36</v>
          </cell>
        </row>
        <row r="39">
          <cell r="F39" t="str">
            <v>19.- Otras</v>
          </cell>
          <cell r="S39">
            <v>37</v>
          </cell>
        </row>
        <row r="40">
          <cell r="S40">
            <v>38</v>
          </cell>
        </row>
        <row r="41">
          <cell r="S41">
            <v>39</v>
          </cell>
        </row>
        <row r="42">
          <cell r="S42">
            <v>40</v>
          </cell>
        </row>
        <row r="43">
          <cell r="S43">
            <v>41</v>
          </cell>
        </row>
        <row r="44">
          <cell r="S44">
            <v>42</v>
          </cell>
        </row>
        <row r="45">
          <cell r="S45">
            <v>43</v>
          </cell>
        </row>
        <row r="46">
          <cell r="S46">
            <v>44</v>
          </cell>
        </row>
        <row r="47">
          <cell r="S47">
            <v>45</v>
          </cell>
        </row>
        <row r="48">
          <cell r="S48">
            <v>46</v>
          </cell>
        </row>
        <row r="49">
          <cell r="S49">
            <v>47</v>
          </cell>
        </row>
        <row r="50">
          <cell r="S50">
            <v>48</v>
          </cell>
        </row>
        <row r="51">
          <cell r="S51">
            <v>49</v>
          </cell>
        </row>
        <row r="52">
          <cell r="S52">
            <v>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ENE-MARZO"/>
      <sheetName val="ABR"/>
      <sheetName val="1 CUATRIM"/>
      <sheetName val="MAY"/>
      <sheetName val="JUN"/>
      <sheetName val="JUL"/>
      <sheetName val="AGO"/>
      <sheetName val="SEP"/>
      <sheetName val="OCT"/>
      <sheetName val="NOV"/>
      <sheetName val="DIC"/>
      <sheetName val="ABR-JUN"/>
      <sheetName val="ENE-DIC"/>
      <sheetName val="Hoja1"/>
      <sheetName val="2do Trim acum"/>
      <sheetName val="ACUMULADO"/>
    </sheetNames>
    <sheetDataSet>
      <sheetData sheetId="0"/>
      <sheetData sheetId="1"/>
      <sheetData sheetId="2">
        <row r="14">
          <cell r="AV14">
            <v>46</v>
          </cell>
        </row>
        <row r="15">
          <cell r="AY15">
            <v>1232</v>
          </cell>
        </row>
        <row r="35">
          <cell r="AV35">
            <v>21</v>
          </cell>
        </row>
        <row r="36">
          <cell r="AY36">
            <v>3101</v>
          </cell>
        </row>
        <row r="51">
          <cell r="AV51">
            <v>125</v>
          </cell>
        </row>
        <row r="52">
          <cell r="AY52">
            <v>2792</v>
          </cell>
        </row>
        <row r="65">
          <cell r="AV65">
            <v>11</v>
          </cell>
        </row>
        <row r="66">
          <cell r="AY66">
            <v>1033</v>
          </cell>
        </row>
        <row r="82">
          <cell r="AV82">
            <v>40</v>
          </cell>
        </row>
        <row r="83">
          <cell r="AY83">
            <v>1921</v>
          </cell>
        </row>
        <row r="95">
          <cell r="AV95">
            <v>4</v>
          </cell>
        </row>
        <row r="96">
          <cell r="AY96">
            <v>1852</v>
          </cell>
        </row>
        <row r="111">
          <cell r="AV111">
            <v>11</v>
          </cell>
        </row>
        <row r="112">
          <cell r="AY112">
            <v>2124</v>
          </cell>
        </row>
        <row r="128">
          <cell r="AV128">
            <v>109</v>
          </cell>
        </row>
        <row r="129">
          <cell r="AY129">
            <v>1335</v>
          </cell>
        </row>
        <row r="145">
          <cell r="AV145">
            <v>28</v>
          </cell>
        </row>
        <row r="146">
          <cell r="AY146">
            <v>1807</v>
          </cell>
        </row>
        <row r="163">
          <cell r="AV163">
            <v>29</v>
          </cell>
        </row>
        <row r="164">
          <cell r="AY164">
            <v>1993</v>
          </cell>
        </row>
        <row r="182">
          <cell r="AV182">
            <v>30</v>
          </cell>
        </row>
        <row r="183">
          <cell r="AY183">
            <v>5368</v>
          </cell>
        </row>
        <row r="198">
          <cell r="AV198">
            <v>22</v>
          </cell>
        </row>
        <row r="199">
          <cell r="AY199">
            <v>1724</v>
          </cell>
        </row>
        <row r="209">
          <cell r="AV209">
            <v>25</v>
          </cell>
        </row>
        <row r="210">
          <cell r="AY210">
            <v>713</v>
          </cell>
        </row>
        <row r="226">
          <cell r="AV226">
            <v>98</v>
          </cell>
        </row>
        <row r="227">
          <cell r="AY227">
            <v>1222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79998168889431442"/>
  </sheetPr>
  <dimension ref="A1:M54"/>
  <sheetViews>
    <sheetView showGridLines="0" tabSelected="1" zoomScale="85" zoomScaleNormal="85" zoomScaleSheetLayoutView="40" workbookViewId="0">
      <selection activeCell="A5" sqref="A5:J5"/>
    </sheetView>
  </sheetViews>
  <sheetFormatPr baseColWidth="10" defaultColWidth="0" defaultRowHeight="0" customHeight="1" zeroHeight="1"/>
  <cols>
    <col min="1" max="5" width="10.375" style="115" customWidth="1"/>
    <col min="6" max="7" width="10.25" style="115" customWidth="1"/>
    <col min="8" max="10" width="10.375" style="115" customWidth="1"/>
    <col min="11" max="16384" width="10.375" style="115" hidden="1"/>
  </cols>
  <sheetData>
    <row r="1" spans="1:13" ht="15.75" thickBot="1">
      <c r="A1" s="113"/>
      <c r="B1" s="113"/>
      <c r="C1" s="113"/>
      <c r="D1" s="113"/>
      <c r="E1" s="113"/>
      <c r="F1" s="113"/>
      <c r="G1" s="113"/>
      <c r="H1" s="113"/>
      <c r="I1" s="113"/>
      <c r="J1" s="113"/>
      <c r="K1" s="114"/>
    </row>
    <row r="2" spans="1:13" ht="15"/>
    <row r="3" spans="1:13" ht="23.25">
      <c r="A3" s="116"/>
      <c r="B3" s="116"/>
      <c r="C3" s="116"/>
      <c r="D3" s="116"/>
      <c r="E3" s="116"/>
      <c r="F3" s="116"/>
      <c r="G3" s="116"/>
      <c r="H3" s="116"/>
      <c r="I3" s="116"/>
      <c r="J3" s="116"/>
    </row>
    <row r="4" spans="1:13" ht="24.95" customHeight="1">
      <c r="A4" s="311" t="s">
        <v>507</v>
      </c>
      <c r="B4" s="311"/>
      <c r="C4" s="311"/>
      <c r="D4" s="311"/>
      <c r="E4" s="311"/>
      <c r="F4" s="311"/>
      <c r="G4" s="311"/>
      <c r="H4" s="311"/>
      <c r="I4" s="311"/>
      <c r="J4" s="311"/>
      <c r="K4" s="117"/>
      <c r="L4" s="117"/>
      <c r="M4" s="117"/>
    </row>
    <row r="5" spans="1:13" ht="24.95" customHeight="1">
      <c r="A5" s="312" t="s">
        <v>508</v>
      </c>
      <c r="B5" s="312"/>
      <c r="C5" s="312"/>
      <c r="D5" s="312"/>
      <c r="E5" s="312"/>
      <c r="F5" s="312"/>
      <c r="G5" s="312"/>
      <c r="H5" s="312"/>
      <c r="I5" s="312"/>
      <c r="J5" s="312"/>
      <c r="K5" s="118"/>
      <c r="L5" s="118"/>
      <c r="M5" s="117"/>
    </row>
    <row r="6" spans="1:13" ht="15.75" customHeight="1">
      <c r="K6" s="119"/>
      <c r="L6" s="119"/>
      <c r="M6" s="119"/>
    </row>
    <row r="7" spans="1:13" ht="15"/>
    <row r="8" spans="1:13" ht="15"/>
    <row r="9" spans="1:13" ht="15"/>
    <row r="10" spans="1:13" ht="15"/>
    <row r="11" spans="1:13" ht="15"/>
    <row r="12" spans="1:13" ht="15"/>
    <row r="13" spans="1:13" ht="15"/>
    <row r="14" spans="1:13" ht="15"/>
    <row r="15" spans="1:13" ht="15"/>
    <row r="16" spans="1:13" ht="15"/>
    <row r="17" ht="15"/>
    <row r="18" ht="15"/>
    <row r="19" ht="15"/>
    <row r="20" ht="15"/>
    <row r="21" ht="15"/>
    <row r="22" ht="15"/>
    <row r="23" ht="15"/>
    <row r="24" ht="15"/>
    <row r="25" ht="15"/>
    <row r="26" ht="15"/>
    <row r="27" ht="15"/>
    <row r="28" ht="15" customHeight="1"/>
    <row r="29" ht="15" customHeight="1"/>
    <row r="30" ht="15" customHeight="1"/>
    <row r="31" ht="15"/>
    <row r="32" ht="15"/>
    <row r="33" spans="8:8" ht="15"/>
    <row r="34" spans="8:8" ht="15"/>
    <row r="35" spans="8:8" ht="15">
      <c r="H35" s="120"/>
    </row>
    <row r="36" spans="8:8" ht="15"/>
    <row r="37" spans="8:8" ht="15"/>
    <row r="38" spans="8:8" ht="15">
      <c r="H38" s="120"/>
    </row>
    <row r="39" spans="8:8" ht="15"/>
    <row r="40" spans="8:8" ht="15"/>
    <row r="41" spans="8:8" ht="15"/>
    <row r="42" spans="8:8" ht="15"/>
    <row r="43" spans="8:8" ht="15">
      <c r="H43" s="120"/>
    </row>
    <row r="44" spans="8:8" ht="15"/>
    <row r="45" spans="8:8" ht="15">
      <c r="H45" s="120"/>
    </row>
    <row r="46" spans="8:8" ht="15"/>
    <row r="47" spans="8:8" ht="15"/>
    <row r="48" spans="8:8" ht="15">
      <c r="H48" s="120"/>
    </row>
    <row r="49" spans="8:8" ht="15"/>
    <row r="50" spans="8:8" ht="15"/>
    <row r="51" spans="8:8" ht="15">
      <c r="H51" s="120"/>
    </row>
    <row r="52" spans="8:8" ht="15"/>
    <row r="53" spans="8:8" ht="15"/>
    <row r="54" spans="8:8" ht="15" hidden="1"/>
  </sheetData>
  <sheetProtection sheet="1" objects="1" scenarios="1" selectLockedCells="1"/>
  <mergeCells count="2">
    <mergeCell ref="A4:J4"/>
    <mergeCell ref="A5:J5"/>
  </mergeCells>
  <printOptions horizontalCentered="1" verticalCentered="1"/>
  <pageMargins left="0.23622047244094491" right="0.23622047244094491" top="0.74803149606299213" bottom="0.74803149606299213" header="0.31496062992125984" footer="0.31496062992125984"/>
  <pageSetup paperSize="9" scale="85"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view="pageBreakPreview" zoomScale="85" zoomScaleNormal="100" zoomScaleSheetLayoutView="85" workbookViewId="0">
      <selection activeCell="B6" sqref="B6:P6"/>
    </sheetView>
  </sheetViews>
  <sheetFormatPr baseColWidth="10" defaultRowHeight="14.25"/>
  <cols>
    <col min="1" max="1" width="18.25" customWidth="1"/>
    <col min="16" max="16" width="35.75" customWidth="1"/>
  </cols>
  <sheetData>
    <row r="1" spans="1:16" ht="35.450000000000003" customHeight="1">
      <c r="A1" s="493" t="str">
        <f>CONCATENATE(Índice!A6)</f>
        <v>Zacatecas</v>
      </c>
      <c r="B1" s="493"/>
      <c r="C1" s="493"/>
      <c r="D1" s="493"/>
      <c r="E1" s="493"/>
      <c r="F1" s="493"/>
      <c r="G1" s="493"/>
      <c r="H1" s="493"/>
      <c r="I1" s="493"/>
      <c r="J1" s="493"/>
      <c r="K1" s="493"/>
      <c r="L1" s="493"/>
      <c r="M1" s="493"/>
      <c r="N1" s="493"/>
      <c r="O1" s="493"/>
      <c r="P1" s="493"/>
    </row>
    <row r="2" spans="1:16" ht="20.25">
      <c r="A2" s="624" t="s">
        <v>173</v>
      </c>
      <c r="B2" s="624"/>
      <c r="C2" s="624"/>
      <c r="D2" s="624"/>
      <c r="E2" s="624"/>
      <c r="F2" s="624"/>
      <c r="G2" s="624"/>
      <c r="H2" s="624"/>
      <c r="I2" s="624"/>
      <c r="J2" s="624"/>
      <c r="K2" s="624"/>
      <c r="L2" s="624"/>
      <c r="M2" s="624"/>
      <c r="N2" s="624"/>
      <c r="O2" s="624"/>
      <c r="P2" s="624"/>
    </row>
    <row r="3" spans="1:16" ht="37.9" customHeight="1">
      <c r="A3" s="625" t="s">
        <v>591</v>
      </c>
      <c r="B3" s="626"/>
      <c r="C3" s="626"/>
      <c r="D3" s="626"/>
      <c r="E3" s="626"/>
      <c r="F3" s="626"/>
      <c r="G3" s="626"/>
      <c r="H3" s="626"/>
      <c r="I3" s="626"/>
      <c r="J3" s="626"/>
      <c r="K3" s="626"/>
      <c r="L3" s="626"/>
      <c r="M3" s="626"/>
      <c r="N3" s="626"/>
      <c r="O3" s="626"/>
      <c r="P3" s="627"/>
    </row>
    <row r="4" spans="1:16" ht="24.95" customHeight="1">
      <c r="A4" s="628" t="s">
        <v>14</v>
      </c>
      <c r="B4" s="628"/>
      <c r="C4" s="628"/>
      <c r="D4" s="628"/>
      <c r="E4" s="628"/>
      <c r="F4" s="628"/>
      <c r="G4" s="628"/>
      <c r="H4" s="628"/>
      <c r="I4" s="628"/>
      <c r="J4" s="628"/>
      <c r="K4" s="628"/>
      <c r="L4" s="628"/>
      <c r="M4" s="628"/>
      <c r="N4" s="628"/>
      <c r="O4" s="628"/>
      <c r="P4" s="629"/>
    </row>
    <row r="5" spans="1:16" ht="43.5" customHeight="1">
      <c r="A5" s="136" t="s">
        <v>15</v>
      </c>
      <c r="B5" s="621" t="s">
        <v>636</v>
      </c>
      <c r="C5" s="622"/>
      <c r="D5" s="622"/>
      <c r="E5" s="622"/>
      <c r="F5" s="622"/>
      <c r="G5" s="622"/>
      <c r="H5" s="622"/>
      <c r="I5" s="622"/>
      <c r="J5" s="622"/>
      <c r="K5" s="622"/>
      <c r="L5" s="622"/>
      <c r="M5" s="622"/>
      <c r="N5" s="622"/>
      <c r="O5" s="622"/>
      <c r="P5" s="623"/>
    </row>
    <row r="6" spans="1:16" ht="121.15" customHeight="1">
      <c r="A6" s="2" t="s">
        <v>16</v>
      </c>
      <c r="B6" s="622" t="s">
        <v>637</v>
      </c>
      <c r="C6" s="622"/>
      <c r="D6" s="622"/>
      <c r="E6" s="622"/>
      <c r="F6" s="622"/>
      <c r="G6" s="622"/>
      <c r="H6" s="622"/>
      <c r="I6" s="622"/>
      <c r="J6" s="622"/>
      <c r="K6" s="622"/>
      <c r="L6" s="622"/>
      <c r="M6" s="622"/>
      <c r="N6" s="622"/>
      <c r="O6" s="622"/>
      <c r="P6" s="623"/>
    </row>
    <row r="7" spans="1:16" ht="189" customHeight="1">
      <c r="A7" s="136" t="s">
        <v>17</v>
      </c>
      <c r="B7" s="621" t="s">
        <v>638</v>
      </c>
      <c r="C7" s="622"/>
      <c r="D7" s="622"/>
      <c r="E7" s="622"/>
      <c r="F7" s="622"/>
      <c r="G7" s="622"/>
      <c r="H7" s="622"/>
      <c r="I7" s="622"/>
      <c r="J7" s="622"/>
      <c r="K7" s="622"/>
      <c r="L7" s="622"/>
      <c r="M7" s="622"/>
      <c r="N7" s="622"/>
      <c r="O7" s="622"/>
      <c r="P7" s="623"/>
    </row>
    <row r="8" spans="1:16" ht="43.5" customHeight="1">
      <c r="A8" s="136" t="s">
        <v>568</v>
      </c>
      <c r="B8" s="621" t="s">
        <v>639</v>
      </c>
      <c r="C8" s="622"/>
      <c r="D8" s="622"/>
      <c r="E8" s="622"/>
      <c r="F8" s="622"/>
      <c r="G8" s="622"/>
      <c r="H8" s="622"/>
      <c r="I8" s="622"/>
      <c r="J8" s="622"/>
      <c r="K8" s="622"/>
      <c r="L8" s="622"/>
      <c r="M8" s="622"/>
      <c r="N8" s="622"/>
      <c r="O8" s="622"/>
      <c r="P8" s="623"/>
    </row>
    <row r="9" spans="1:16" ht="154.9" customHeight="1">
      <c r="A9" s="135" t="s">
        <v>23</v>
      </c>
      <c r="B9" s="621" t="s">
        <v>640</v>
      </c>
      <c r="C9" s="622"/>
      <c r="D9" s="622"/>
      <c r="E9" s="622"/>
      <c r="F9" s="622"/>
      <c r="G9" s="622"/>
      <c r="H9" s="622"/>
      <c r="I9" s="622"/>
      <c r="J9" s="622"/>
      <c r="K9" s="622"/>
      <c r="L9" s="622"/>
      <c r="M9" s="622"/>
      <c r="N9" s="622"/>
      <c r="O9" s="622"/>
      <c r="P9" s="623"/>
    </row>
    <row r="10" spans="1:16" ht="43.5" customHeight="1">
      <c r="A10" s="136" t="s">
        <v>35</v>
      </c>
      <c r="B10" s="621"/>
      <c r="C10" s="622"/>
      <c r="D10" s="622"/>
      <c r="E10" s="622"/>
      <c r="F10" s="622"/>
      <c r="G10" s="622"/>
      <c r="H10" s="622"/>
      <c r="I10" s="622"/>
      <c r="J10" s="622"/>
      <c r="K10" s="622"/>
      <c r="L10" s="622"/>
      <c r="M10" s="622"/>
      <c r="N10" s="622"/>
      <c r="O10" s="622"/>
      <c r="P10" s="623"/>
    </row>
    <row r="11" spans="1:16" ht="27.6" customHeight="1">
      <c r="A11" s="3" t="s">
        <v>18</v>
      </c>
      <c r="B11" s="4" t="s">
        <v>24</v>
      </c>
      <c r="C11" s="630" t="s">
        <v>642</v>
      </c>
      <c r="D11" s="631"/>
      <c r="E11" s="631"/>
      <c r="F11" s="1" t="s">
        <v>19</v>
      </c>
      <c r="G11" s="631" t="s">
        <v>643</v>
      </c>
      <c r="H11" s="631"/>
      <c r="I11" s="631"/>
      <c r="J11" s="631"/>
      <c r="K11" s="1" t="s">
        <v>25</v>
      </c>
      <c r="L11" s="631" t="s">
        <v>644</v>
      </c>
      <c r="M11" s="631"/>
      <c r="N11" s="631"/>
      <c r="O11" s="631"/>
      <c r="P11" s="632"/>
    </row>
    <row r="12" spans="1:16">
      <c r="A12" s="636" t="s">
        <v>569</v>
      </c>
      <c r="B12" s="637"/>
      <c r="C12" s="637"/>
      <c r="D12" s="637"/>
      <c r="E12" s="637"/>
      <c r="F12" s="637"/>
      <c r="G12" s="637"/>
      <c r="H12" s="637"/>
      <c r="I12" s="637"/>
      <c r="J12" s="637"/>
      <c r="K12" s="637"/>
      <c r="L12" s="637"/>
      <c r="M12" s="637"/>
      <c r="N12" s="637"/>
      <c r="O12" s="637"/>
      <c r="P12" s="638"/>
    </row>
    <row r="13" spans="1:16" ht="86.45" customHeight="1">
      <c r="A13" s="134" t="s">
        <v>570</v>
      </c>
      <c r="B13" s="621" t="s">
        <v>645</v>
      </c>
      <c r="C13" s="622"/>
      <c r="D13" s="622"/>
      <c r="E13" s="622"/>
      <c r="F13" s="622"/>
      <c r="G13" s="622"/>
      <c r="H13" s="622"/>
      <c r="I13" s="622"/>
      <c r="J13" s="622"/>
      <c r="K13" s="622"/>
      <c r="L13" s="622"/>
      <c r="M13" s="622"/>
      <c r="N13" s="622"/>
      <c r="O13" s="622"/>
      <c r="P13" s="623"/>
    </row>
    <row r="14" spans="1:16" ht="85.15" customHeight="1">
      <c r="A14" s="134" t="s">
        <v>571</v>
      </c>
      <c r="B14" s="621" t="s">
        <v>646</v>
      </c>
      <c r="C14" s="622"/>
      <c r="D14" s="622"/>
      <c r="E14" s="622"/>
      <c r="F14" s="622"/>
      <c r="G14" s="622"/>
      <c r="H14" s="622"/>
      <c r="I14" s="622"/>
      <c r="J14" s="622"/>
      <c r="K14" s="622"/>
      <c r="L14" s="622"/>
      <c r="M14" s="622"/>
      <c r="N14" s="622"/>
      <c r="O14" s="622"/>
      <c r="P14" s="623"/>
    </row>
    <row r="15" spans="1:16" ht="95.45" customHeight="1">
      <c r="A15" s="134" t="s">
        <v>572</v>
      </c>
      <c r="B15" s="621" t="s">
        <v>679</v>
      </c>
      <c r="C15" s="622"/>
      <c r="D15" s="622"/>
      <c r="E15" s="622"/>
      <c r="F15" s="622"/>
      <c r="G15" s="622"/>
      <c r="H15" s="622"/>
      <c r="I15" s="622"/>
      <c r="J15" s="622"/>
      <c r="K15" s="622"/>
      <c r="L15" s="622"/>
      <c r="M15" s="622"/>
      <c r="N15" s="622"/>
      <c r="O15" s="622"/>
      <c r="P15" s="623"/>
    </row>
    <row r="16" spans="1:16" ht="27" customHeight="1">
      <c r="A16" s="136" t="s">
        <v>573</v>
      </c>
      <c r="B16" s="639" t="s">
        <v>20</v>
      </c>
      <c r="C16" s="640"/>
      <c r="D16" s="641">
        <v>43252</v>
      </c>
      <c r="E16" s="631"/>
      <c r="F16" s="642" t="s">
        <v>21</v>
      </c>
      <c r="G16" s="642"/>
      <c r="H16" s="646">
        <v>43455</v>
      </c>
      <c r="I16" s="647"/>
      <c r="J16" s="648"/>
      <c r="K16" s="1" t="s">
        <v>22</v>
      </c>
      <c r="L16" s="649" t="s">
        <v>641</v>
      </c>
      <c r="M16" s="647"/>
      <c r="N16" s="647"/>
      <c r="O16" s="647"/>
      <c r="P16" s="650"/>
    </row>
    <row r="17" spans="1:16">
      <c r="A17" s="636" t="s">
        <v>574</v>
      </c>
      <c r="B17" s="637"/>
      <c r="C17" s="637"/>
      <c r="D17" s="637"/>
      <c r="E17" s="637"/>
      <c r="F17" s="637"/>
      <c r="G17" s="637"/>
      <c r="H17" s="637"/>
      <c r="I17" s="637"/>
      <c r="J17" s="637"/>
      <c r="K17" s="637"/>
      <c r="L17" s="637"/>
      <c r="M17" s="637"/>
      <c r="N17" s="637"/>
      <c r="O17" s="637"/>
      <c r="P17" s="638"/>
    </row>
    <row r="18" spans="1:16" ht="108" customHeight="1">
      <c r="A18" s="136" t="s">
        <v>575</v>
      </c>
      <c r="B18" s="621"/>
      <c r="C18" s="622"/>
      <c r="D18" s="622"/>
      <c r="E18" s="622"/>
      <c r="F18" s="622"/>
      <c r="G18" s="622"/>
      <c r="H18" s="622"/>
      <c r="I18" s="622"/>
      <c r="J18" s="622"/>
      <c r="K18" s="622"/>
      <c r="L18" s="622"/>
      <c r="M18" s="622"/>
      <c r="N18" s="622"/>
      <c r="O18" s="622"/>
      <c r="P18" s="623"/>
    </row>
    <row r="19" spans="1:16" ht="105.6" customHeight="1">
      <c r="A19" s="136" t="s">
        <v>576</v>
      </c>
      <c r="B19" s="621"/>
      <c r="C19" s="622"/>
      <c r="D19" s="622"/>
      <c r="E19" s="622"/>
      <c r="F19" s="622"/>
      <c r="G19" s="622"/>
      <c r="H19" s="622"/>
      <c r="I19" s="622"/>
      <c r="J19" s="622"/>
      <c r="K19" s="622"/>
      <c r="L19" s="622"/>
      <c r="M19" s="622"/>
      <c r="N19" s="622"/>
      <c r="O19" s="622"/>
      <c r="P19" s="623"/>
    </row>
    <row r="20" spans="1:16" ht="97.15" customHeight="1">
      <c r="A20" s="136" t="s">
        <v>577</v>
      </c>
      <c r="B20" s="621"/>
      <c r="C20" s="622"/>
      <c r="D20" s="622"/>
      <c r="E20" s="622"/>
      <c r="F20" s="622"/>
      <c r="G20" s="622"/>
      <c r="H20" s="622"/>
      <c r="I20" s="622"/>
      <c r="J20" s="622"/>
      <c r="K20" s="622"/>
      <c r="L20" s="622"/>
      <c r="M20" s="622"/>
      <c r="N20" s="622"/>
      <c r="O20" s="622"/>
      <c r="P20" s="623"/>
    </row>
    <row r="21" spans="1:16" ht="84" customHeight="1">
      <c r="A21" s="135" t="s">
        <v>578</v>
      </c>
      <c r="B21" s="643"/>
      <c r="C21" s="644"/>
      <c r="D21" s="644"/>
      <c r="E21" s="644"/>
      <c r="F21" s="644"/>
      <c r="G21" s="644"/>
      <c r="H21" s="644"/>
      <c r="I21" s="644"/>
      <c r="J21" s="644"/>
      <c r="K21" s="644"/>
      <c r="L21" s="644"/>
      <c r="M21" s="644"/>
      <c r="N21" s="644"/>
      <c r="O21" s="644"/>
      <c r="P21" s="645"/>
    </row>
    <row r="22" spans="1:16" ht="93" customHeight="1">
      <c r="A22" s="135" t="s">
        <v>579</v>
      </c>
      <c r="B22" s="633"/>
      <c r="C22" s="634"/>
      <c r="D22" s="634"/>
      <c r="E22" s="634"/>
      <c r="F22" s="634"/>
      <c r="G22" s="634"/>
      <c r="H22" s="634"/>
      <c r="I22" s="634"/>
      <c r="J22" s="634"/>
      <c r="K22" s="634"/>
      <c r="L22" s="634"/>
      <c r="M22" s="634"/>
      <c r="N22" s="634"/>
      <c r="O22" s="634"/>
      <c r="P22" s="635"/>
    </row>
    <row r="24" spans="1:16">
      <c r="A24" s="13"/>
    </row>
  </sheetData>
  <sheetProtection sheet="1" objects="1" scenarios="1" selectLockedCells="1"/>
  <mergeCells count="28">
    <mergeCell ref="B22:P22"/>
    <mergeCell ref="A12:P12"/>
    <mergeCell ref="B13:P13"/>
    <mergeCell ref="B14:P14"/>
    <mergeCell ref="B15:P15"/>
    <mergeCell ref="B16:C16"/>
    <mergeCell ref="D16:E16"/>
    <mergeCell ref="F16:G16"/>
    <mergeCell ref="A17:P17"/>
    <mergeCell ref="B18:P18"/>
    <mergeCell ref="B19:P19"/>
    <mergeCell ref="B20:P20"/>
    <mergeCell ref="B21:P21"/>
    <mergeCell ref="H16:J16"/>
    <mergeCell ref="L16:P16"/>
    <mergeCell ref="B8:P8"/>
    <mergeCell ref="B9:P9"/>
    <mergeCell ref="B10:P10"/>
    <mergeCell ref="C11:E11"/>
    <mergeCell ref="G11:J11"/>
    <mergeCell ref="L11:P11"/>
    <mergeCell ref="B7:P7"/>
    <mergeCell ref="A1:P1"/>
    <mergeCell ref="A2:P2"/>
    <mergeCell ref="A3:P3"/>
    <mergeCell ref="B5:P5"/>
    <mergeCell ref="B6:P6"/>
    <mergeCell ref="A4:P4"/>
  </mergeCells>
  <conditionalFormatting sqref="C11:E11 G11:J11 L11:P11 D16:E16 H16 L16 B13:P15 B5:P8 B10:P10 B21:P22">
    <cfRule type="cellIs" dxfId="5" priority="5" operator="equal">
      <formula>$Q$5</formula>
    </cfRule>
  </conditionalFormatting>
  <conditionalFormatting sqref="B18:P18">
    <cfRule type="cellIs" dxfId="4" priority="4" operator="equal">
      <formula>$Q$5</formula>
    </cfRule>
  </conditionalFormatting>
  <conditionalFormatting sqref="B9:P9">
    <cfRule type="cellIs" dxfId="3" priority="3" operator="equal">
      <formula>$Q$5</formula>
    </cfRule>
  </conditionalFormatting>
  <conditionalFormatting sqref="B19:P19">
    <cfRule type="cellIs" dxfId="2" priority="2" operator="equal">
      <formula>$Q$5</formula>
    </cfRule>
  </conditionalFormatting>
  <conditionalFormatting sqref="B20:P20">
    <cfRule type="cellIs" dxfId="1" priority="1" operator="equal">
      <formula>$Q$5</formula>
    </cfRule>
  </conditionalFormatting>
  <pageMargins left="0.25" right="0.25" top="0.75" bottom="0.75" header="0.3" footer="0.3"/>
  <pageSetup paperSize="9" scale="43" orientation="portrait"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view="pageBreakPreview" zoomScaleNormal="100" zoomScaleSheetLayoutView="100" workbookViewId="0">
      <selection activeCell="A10" sqref="A10:P10"/>
    </sheetView>
  </sheetViews>
  <sheetFormatPr baseColWidth="10" defaultRowHeight="14.25"/>
  <cols>
    <col min="16" max="16" width="37.625" customWidth="1"/>
  </cols>
  <sheetData>
    <row r="1" spans="1:16" ht="25.15" customHeight="1">
      <c r="A1" s="493" t="str">
        <f>CONCATENATE(Índice!A6)</f>
        <v>Zacatecas</v>
      </c>
      <c r="B1" s="494"/>
      <c r="C1" s="494"/>
      <c r="D1" s="494"/>
      <c r="E1" s="494"/>
      <c r="F1" s="494"/>
      <c r="G1" s="494"/>
      <c r="H1" s="494"/>
      <c r="I1" s="494"/>
      <c r="J1" s="494"/>
      <c r="K1" s="494"/>
      <c r="L1" s="494"/>
      <c r="M1" s="494"/>
      <c r="N1" s="494"/>
      <c r="O1" s="494"/>
      <c r="P1" s="494"/>
    </row>
    <row r="2" spans="1:16" ht="25.9" customHeight="1">
      <c r="A2" s="653" t="s">
        <v>587</v>
      </c>
      <c r="B2" s="653"/>
      <c r="C2" s="653"/>
      <c r="D2" s="653"/>
      <c r="E2" s="653"/>
      <c r="F2" s="653"/>
      <c r="G2" s="653"/>
      <c r="H2" s="653"/>
      <c r="I2" s="653"/>
      <c r="J2" s="653"/>
      <c r="K2" s="653"/>
      <c r="L2" s="653"/>
      <c r="M2" s="653"/>
      <c r="N2" s="653"/>
      <c r="O2" s="653"/>
      <c r="P2" s="653"/>
    </row>
    <row r="3" spans="1:16">
      <c r="A3" s="476" t="s">
        <v>588</v>
      </c>
      <c r="B3" s="476"/>
      <c r="C3" s="476"/>
      <c r="D3" s="476"/>
      <c r="E3" s="476"/>
      <c r="F3" s="476"/>
      <c r="G3" s="476"/>
      <c r="H3" s="476"/>
      <c r="I3" s="476"/>
      <c r="J3" s="476"/>
      <c r="K3" s="476"/>
      <c r="L3" s="476"/>
      <c r="M3" s="476"/>
      <c r="N3" s="476"/>
      <c r="O3" s="476"/>
      <c r="P3" s="476"/>
    </row>
    <row r="4" spans="1:16" ht="288.75" customHeight="1">
      <c r="A4" s="654"/>
      <c r="B4" s="654"/>
      <c r="C4" s="654"/>
      <c r="D4" s="654"/>
      <c r="E4" s="654"/>
      <c r="F4" s="654"/>
      <c r="G4" s="654"/>
      <c r="H4" s="654"/>
      <c r="I4" s="654"/>
      <c r="J4" s="654"/>
      <c r="K4" s="654"/>
      <c r="L4" s="654"/>
      <c r="M4" s="654"/>
      <c r="N4" s="654"/>
      <c r="O4" s="654"/>
      <c r="P4" s="654"/>
    </row>
    <row r="5" spans="1:16">
      <c r="A5" s="178"/>
      <c r="B5" s="178"/>
    </row>
    <row r="6" spans="1:16">
      <c r="A6" s="476" t="s">
        <v>589</v>
      </c>
      <c r="B6" s="476"/>
      <c r="C6" s="476"/>
      <c r="D6" s="476"/>
      <c r="E6" s="476"/>
      <c r="F6" s="476"/>
      <c r="G6" s="476"/>
      <c r="H6" s="476"/>
      <c r="I6" s="476"/>
      <c r="J6" s="476"/>
      <c r="K6" s="476"/>
      <c r="L6" s="476"/>
      <c r="M6" s="476"/>
      <c r="N6" s="476"/>
      <c r="O6" s="476"/>
      <c r="P6" s="476"/>
    </row>
    <row r="7" spans="1:16" ht="288.75" customHeight="1">
      <c r="A7" s="652"/>
      <c r="B7" s="652"/>
      <c r="C7" s="652"/>
      <c r="D7" s="652"/>
      <c r="E7" s="652"/>
      <c r="F7" s="652"/>
      <c r="G7" s="652"/>
      <c r="H7" s="652"/>
      <c r="I7" s="652"/>
      <c r="J7" s="652"/>
      <c r="K7" s="652"/>
      <c r="L7" s="652"/>
      <c r="M7" s="652"/>
      <c r="N7" s="652"/>
      <c r="O7" s="652"/>
      <c r="P7" s="652"/>
    </row>
    <row r="9" spans="1:16" ht="15" customHeight="1">
      <c r="A9" s="476" t="s">
        <v>590</v>
      </c>
      <c r="B9" s="476"/>
      <c r="C9" s="476"/>
      <c r="D9" s="476"/>
      <c r="E9" s="476"/>
      <c r="F9" s="476"/>
      <c r="G9" s="476"/>
      <c r="H9" s="476"/>
      <c r="I9" s="476"/>
      <c r="J9" s="476"/>
      <c r="K9" s="476"/>
      <c r="L9" s="476"/>
      <c r="M9" s="476"/>
      <c r="N9" s="476"/>
      <c r="O9" s="476"/>
      <c r="P9" s="476"/>
    </row>
    <row r="10" spans="1:16" ht="288.75" customHeight="1">
      <c r="A10" s="651" t="s">
        <v>659</v>
      </c>
      <c r="B10" s="652"/>
      <c r="C10" s="652"/>
      <c r="D10" s="652"/>
      <c r="E10" s="652"/>
      <c r="F10" s="652"/>
      <c r="G10" s="652"/>
      <c r="H10" s="652"/>
      <c r="I10" s="652"/>
      <c r="J10" s="652"/>
      <c r="K10" s="652"/>
      <c r="L10" s="652"/>
      <c r="M10" s="652"/>
      <c r="N10" s="652"/>
      <c r="O10" s="652"/>
      <c r="P10" s="652"/>
    </row>
  </sheetData>
  <sheetProtection sheet="1" objects="1" scenarios="1" selectLockedCells="1"/>
  <mergeCells count="8">
    <mergeCell ref="A9:P9"/>
    <mergeCell ref="A10:P10"/>
    <mergeCell ref="A1:P1"/>
    <mergeCell ref="A2:P2"/>
    <mergeCell ref="A3:P3"/>
    <mergeCell ref="A4:P4"/>
    <mergeCell ref="A6:P6"/>
    <mergeCell ref="A7:P7"/>
  </mergeCells>
  <conditionalFormatting sqref="A4:P4 A7:P7 A10:P10">
    <cfRule type="cellIs" dxfId="0" priority="1" operator="equal">
      <formula>$Q$4</formula>
    </cfRule>
  </conditionalFormatting>
  <pageMargins left="0.25" right="0.25" top="0.75" bottom="0.75" header="0.3" footer="0.3"/>
  <pageSetup paperSize="9" scale="44" orientation="portrait"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0"/>
  <sheetViews>
    <sheetView topLeftCell="A5" workbookViewId="0">
      <selection activeCell="I46" sqref="I46:J46"/>
    </sheetView>
  </sheetViews>
  <sheetFormatPr baseColWidth="10" defaultColWidth="10.125" defaultRowHeight="12.75"/>
  <cols>
    <col min="1" max="1" width="3.375" style="48" customWidth="1"/>
    <col min="2" max="5" width="10.125" style="48"/>
    <col min="6" max="6" width="12.125" style="49" customWidth="1"/>
    <col min="7" max="16384" width="10.125" style="48"/>
  </cols>
  <sheetData>
    <row r="1" spans="1:21" ht="13.5" thickBot="1">
      <c r="A1" s="59"/>
      <c r="B1" s="60" t="s">
        <v>221</v>
      </c>
      <c r="C1" s="61"/>
      <c r="D1" s="62"/>
      <c r="F1" s="63" t="s">
        <v>497</v>
      </c>
      <c r="G1" s="61"/>
      <c r="H1" s="61"/>
      <c r="I1" s="61"/>
      <c r="J1" s="61"/>
      <c r="K1" s="62"/>
    </row>
    <row r="2" spans="1:21" ht="13.9" customHeight="1">
      <c r="A2" s="64">
        <v>1</v>
      </c>
      <c r="B2" s="65" t="s">
        <v>496</v>
      </c>
      <c r="C2" s="49"/>
      <c r="D2" s="66"/>
      <c r="F2" s="67" t="s">
        <v>495</v>
      </c>
      <c r="G2" s="68"/>
      <c r="H2" s="49"/>
      <c r="I2" s="49"/>
      <c r="J2" s="49"/>
      <c r="K2" s="66"/>
      <c r="N2" s="655" t="s">
        <v>494</v>
      </c>
      <c r="O2" s="657" t="s">
        <v>493</v>
      </c>
      <c r="S2" s="56" t="s">
        <v>492</v>
      </c>
    </row>
    <row r="3" spans="1:21" ht="17.45" customHeight="1">
      <c r="A3" s="64">
        <v>2</v>
      </c>
      <c r="B3" s="65" t="s">
        <v>491</v>
      </c>
      <c r="C3" s="49"/>
      <c r="D3" s="66"/>
      <c r="F3" s="67" t="s">
        <v>490</v>
      </c>
      <c r="G3" s="68"/>
      <c r="H3" s="49"/>
      <c r="I3" s="49"/>
      <c r="J3" s="49"/>
      <c r="K3" s="66"/>
      <c r="N3" s="656"/>
      <c r="O3" s="658"/>
      <c r="S3" s="51">
        <v>1</v>
      </c>
    </row>
    <row r="4" spans="1:21">
      <c r="A4" s="64">
        <v>3</v>
      </c>
      <c r="B4" s="65" t="s">
        <v>489</v>
      </c>
      <c r="C4" s="49"/>
      <c r="D4" s="66"/>
      <c r="F4" s="67" t="s">
        <v>488</v>
      </c>
      <c r="G4" s="68"/>
      <c r="H4" s="49"/>
      <c r="I4" s="49"/>
      <c r="J4" s="49"/>
      <c r="K4" s="66"/>
      <c r="N4" s="55" t="s">
        <v>487</v>
      </c>
      <c r="O4" s="54" t="s">
        <v>171</v>
      </c>
      <c r="S4" s="51">
        <v>2</v>
      </c>
      <c r="U4" s="48" t="s">
        <v>552</v>
      </c>
    </row>
    <row r="5" spans="1:21" ht="13.5" thickBot="1">
      <c r="A5" s="64">
        <v>4</v>
      </c>
      <c r="B5" s="65" t="s">
        <v>486</v>
      </c>
      <c r="C5" s="49"/>
      <c r="D5" s="66"/>
      <c r="F5" s="67" t="s">
        <v>485</v>
      </c>
      <c r="G5" s="68"/>
      <c r="H5" s="49"/>
      <c r="I5" s="49"/>
      <c r="J5" s="49"/>
      <c r="K5" s="66"/>
      <c r="N5" s="53" t="s">
        <v>484</v>
      </c>
      <c r="O5" s="52" t="s">
        <v>172</v>
      </c>
      <c r="S5" s="51">
        <v>3</v>
      </c>
      <c r="U5" s="48" t="s">
        <v>553</v>
      </c>
    </row>
    <row r="6" spans="1:21">
      <c r="A6" s="64">
        <v>5</v>
      </c>
      <c r="B6" s="65" t="s">
        <v>483</v>
      </c>
      <c r="C6" s="49"/>
      <c r="D6" s="66"/>
      <c r="F6" s="67" t="s">
        <v>482</v>
      </c>
      <c r="G6" s="68"/>
      <c r="H6" s="49"/>
      <c r="I6" s="49"/>
      <c r="J6" s="49"/>
      <c r="K6" s="66"/>
      <c r="S6" s="51">
        <v>4</v>
      </c>
      <c r="U6" s="48" t="s">
        <v>554</v>
      </c>
    </row>
    <row r="7" spans="1:21">
      <c r="A7" s="64">
        <v>6</v>
      </c>
      <c r="B7" s="65" t="s">
        <v>481</v>
      </c>
      <c r="C7" s="49"/>
      <c r="D7" s="66"/>
      <c r="F7" s="67" t="s">
        <v>480</v>
      </c>
      <c r="G7" s="68"/>
      <c r="H7" s="49"/>
      <c r="I7" s="49"/>
      <c r="J7" s="49"/>
      <c r="K7" s="66"/>
      <c r="S7" s="51">
        <v>5</v>
      </c>
      <c r="U7" s="48" t="s">
        <v>555</v>
      </c>
    </row>
    <row r="8" spans="1:21">
      <c r="A8" s="64">
        <v>7</v>
      </c>
      <c r="B8" s="65" t="s">
        <v>479</v>
      </c>
      <c r="C8" s="49"/>
      <c r="D8" s="66"/>
      <c r="F8" s="67" t="s">
        <v>478</v>
      </c>
      <c r="G8" s="68"/>
      <c r="H8" s="49"/>
      <c r="I8" s="49"/>
      <c r="J8" s="49"/>
      <c r="K8" s="66"/>
      <c r="S8" s="51">
        <v>6</v>
      </c>
    </row>
    <row r="9" spans="1:21">
      <c r="A9" s="64">
        <v>8</v>
      </c>
      <c r="B9" s="65" t="s">
        <v>477</v>
      </c>
      <c r="C9" s="49"/>
      <c r="D9" s="66"/>
      <c r="F9" s="67" t="s">
        <v>476</v>
      </c>
      <c r="G9" s="68"/>
      <c r="H9" s="49"/>
      <c r="I9" s="49"/>
      <c r="J9" s="49"/>
      <c r="K9" s="66"/>
      <c r="S9" s="51">
        <v>7</v>
      </c>
    </row>
    <row r="10" spans="1:21" ht="14.25">
      <c r="A10" s="64">
        <v>9</v>
      </c>
      <c r="B10" s="65" t="s">
        <v>475</v>
      </c>
      <c r="C10" s="49"/>
      <c r="D10" s="66"/>
      <c r="F10" s="67" t="s">
        <v>474</v>
      </c>
      <c r="G10" s="68"/>
      <c r="H10" s="49"/>
      <c r="I10" s="49"/>
      <c r="J10" s="49"/>
      <c r="K10" s="66"/>
      <c r="S10" s="51">
        <v>8</v>
      </c>
      <c r="U10" s="126" t="s">
        <v>496</v>
      </c>
    </row>
    <row r="11" spans="1:21" ht="14.25">
      <c r="A11" s="64">
        <v>10</v>
      </c>
      <c r="B11" s="65" t="s">
        <v>473</v>
      </c>
      <c r="C11" s="49"/>
      <c r="D11" s="66"/>
      <c r="F11" s="67" t="s">
        <v>472</v>
      </c>
      <c r="G11" s="68"/>
      <c r="H11" s="49"/>
      <c r="I11" s="49"/>
      <c r="J11" s="49"/>
      <c r="K11" s="66"/>
      <c r="S11" s="51">
        <v>9</v>
      </c>
      <c r="U11" s="127" t="s">
        <v>491</v>
      </c>
    </row>
    <row r="12" spans="1:21" ht="14.25">
      <c r="A12" s="64">
        <v>11</v>
      </c>
      <c r="B12" s="65" t="s">
        <v>471</v>
      </c>
      <c r="C12" s="49"/>
      <c r="D12" s="66"/>
      <c r="F12" s="67" t="s">
        <v>470</v>
      </c>
      <c r="G12" s="68"/>
      <c r="H12" s="49"/>
      <c r="I12" s="49"/>
      <c r="J12" s="49"/>
      <c r="K12" s="66"/>
      <c r="S12" s="51">
        <v>10</v>
      </c>
      <c r="U12" s="127" t="s">
        <v>489</v>
      </c>
    </row>
    <row r="13" spans="1:21" ht="14.25">
      <c r="A13" s="64">
        <v>12</v>
      </c>
      <c r="B13" s="65" t="s">
        <v>469</v>
      </c>
      <c r="C13" s="49"/>
      <c r="D13" s="66"/>
      <c r="F13" s="67" t="s">
        <v>468</v>
      </c>
      <c r="G13" s="68"/>
      <c r="H13" s="49"/>
      <c r="I13" s="49"/>
      <c r="J13" s="49"/>
      <c r="K13" s="66"/>
      <c r="S13" s="51">
        <v>11</v>
      </c>
      <c r="U13" s="127" t="s">
        <v>486</v>
      </c>
    </row>
    <row r="14" spans="1:21" ht="14.25">
      <c r="A14" s="64">
        <v>13</v>
      </c>
      <c r="B14" s="65" t="s">
        <v>467</v>
      </c>
      <c r="C14" s="49"/>
      <c r="D14" s="66"/>
      <c r="F14" s="67" t="s">
        <v>466</v>
      </c>
      <c r="G14" s="68"/>
      <c r="H14" s="49"/>
      <c r="I14" s="49"/>
      <c r="J14" s="49"/>
      <c r="K14" s="66"/>
      <c r="S14" s="51">
        <v>12</v>
      </c>
      <c r="U14" s="127" t="s">
        <v>483</v>
      </c>
    </row>
    <row r="15" spans="1:21" ht="14.25">
      <c r="A15" s="64">
        <v>14</v>
      </c>
      <c r="B15" s="65" t="s">
        <v>465</v>
      </c>
      <c r="C15" s="49"/>
      <c r="D15" s="66"/>
      <c r="F15" s="67" t="s">
        <v>464</v>
      </c>
      <c r="G15" s="68"/>
      <c r="H15" s="49"/>
      <c r="I15" s="49"/>
      <c r="J15" s="49"/>
      <c r="K15" s="66"/>
      <c r="S15" s="51">
        <v>13</v>
      </c>
      <c r="U15" s="127" t="s">
        <v>481</v>
      </c>
    </row>
    <row r="16" spans="1:21" ht="14.25">
      <c r="A16" s="64">
        <v>15</v>
      </c>
      <c r="B16" s="65" t="s">
        <v>463</v>
      </c>
      <c r="C16" s="49"/>
      <c r="D16" s="66"/>
      <c r="F16" s="67" t="s">
        <v>462</v>
      </c>
      <c r="G16" s="68"/>
      <c r="H16" s="49"/>
      <c r="I16" s="49"/>
      <c r="J16" s="49"/>
      <c r="K16" s="66"/>
      <c r="S16" s="51">
        <v>14</v>
      </c>
      <c r="U16" s="127" t="s">
        <v>479</v>
      </c>
    </row>
    <row r="17" spans="1:21" ht="14.25">
      <c r="A17" s="64">
        <v>16</v>
      </c>
      <c r="B17" s="65" t="s">
        <v>461</v>
      </c>
      <c r="C17" s="49"/>
      <c r="D17" s="66"/>
      <c r="F17" s="67" t="s">
        <v>460</v>
      </c>
      <c r="G17" s="68"/>
      <c r="H17" s="49"/>
      <c r="I17" s="49"/>
      <c r="J17" s="49"/>
      <c r="K17" s="66"/>
      <c r="S17" s="51">
        <v>15</v>
      </c>
      <c r="U17" s="127" t="s">
        <v>477</v>
      </c>
    </row>
    <row r="18" spans="1:21" ht="14.25">
      <c r="A18" s="64">
        <v>17</v>
      </c>
      <c r="B18" s="65" t="s">
        <v>459</v>
      </c>
      <c r="C18" s="49"/>
      <c r="D18" s="66"/>
      <c r="F18" s="67" t="s">
        <v>458</v>
      </c>
      <c r="G18" s="68"/>
      <c r="H18" s="49"/>
      <c r="I18" s="49"/>
      <c r="J18" s="49"/>
      <c r="K18" s="66"/>
      <c r="S18" s="51">
        <v>16</v>
      </c>
      <c r="U18" s="127" t="s">
        <v>475</v>
      </c>
    </row>
    <row r="19" spans="1:21" ht="15" thickBot="1">
      <c r="A19" s="64">
        <v>18</v>
      </c>
      <c r="B19" s="65" t="s">
        <v>457</v>
      </c>
      <c r="C19" s="49"/>
      <c r="D19" s="66"/>
      <c r="F19" s="69"/>
      <c r="G19" s="70"/>
      <c r="H19" s="71"/>
      <c r="I19" s="71"/>
      <c r="J19" s="71"/>
      <c r="K19" s="72"/>
      <c r="S19" s="51">
        <v>17</v>
      </c>
      <c r="U19" s="127" t="s">
        <v>473</v>
      </c>
    </row>
    <row r="20" spans="1:21" ht="14.25">
      <c r="A20" s="64">
        <v>19</v>
      </c>
      <c r="B20" s="65" t="s">
        <v>456</v>
      </c>
      <c r="C20" s="49"/>
      <c r="D20" s="66"/>
      <c r="F20" s="63" t="s">
        <v>455</v>
      </c>
      <c r="G20" s="73"/>
      <c r="H20" s="61"/>
      <c r="I20" s="61"/>
      <c r="J20" s="61"/>
      <c r="K20" s="62"/>
      <c r="S20" s="51">
        <v>18</v>
      </c>
      <c r="U20" s="127" t="s">
        <v>471</v>
      </c>
    </row>
    <row r="21" spans="1:21" ht="14.25">
      <c r="A21" s="64">
        <v>20</v>
      </c>
      <c r="B21" s="65" t="s">
        <v>454</v>
      </c>
      <c r="C21" s="49"/>
      <c r="D21" s="66"/>
      <c r="F21" s="67" t="s">
        <v>453</v>
      </c>
      <c r="G21" s="68"/>
      <c r="H21" s="49"/>
      <c r="I21" s="49"/>
      <c r="J21" s="49"/>
      <c r="K21" s="66"/>
      <c r="S21" s="51">
        <v>19</v>
      </c>
      <c r="U21" s="127" t="s">
        <v>469</v>
      </c>
    </row>
    <row r="22" spans="1:21" ht="14.25">
      <c r="A22" s="64">
        <v>21</v>
      </c>
      <c r="B22" s="65" t="s">
        <v>452</v>
      </c>
      <c r="C22" s="49"/>
      <c r="D22" s="66"/>
      <c r="F22" s="67" t="s">
        <v>451</v>
      </c>
      <c r="G22" s="68"/>
      <c r="H22" s="49"/>
      <c r="I22" s="49"/>
      <c r="J22" s="49"/>
      <c r="K22" s="66"/>
      <c r="S22" s="51">
        <v>20</v>
      </c>
      <c r="U22" s="127" t="s">
        <v>467</v>
      </c>
    </row>
    <row r="23" spans="1:21" ht="14.25">
      <c r="A23" s="64">
        <v>22</v>
      </c>
      <c r="B23" s="65" t="s">
        <v>450</v>
      </c>
      <c r="C23" s="49"/>
      <c r="D23" s="66"/>
      <c r="F23" s="67" t="s">
        <v>449</v>
      </c>
      <c r="G23" s="68"/>
      <c r="H23" s="49"/>
      <c r="I23" s="49"/>
      <c r="J23" s="49"/>
      <c r="K23" s="66"/>
      <c r="S23" s="51">
        <v>21</v>
      </c>
      <c r="U23" s="127" t="s">
        <v>465</v>
      </c>
    </row>
    <row r="24" spans="1:21" ht="14.25">
      <c r="A24" s="64">
        <v>23</v>
      </c>
      <c r="B24" s="65" t="s">
        <v>448</v>
      </c>
      <c r="C24" s="49"/>
      <c r="D24" s="66"/>
      <c r="F24" s="67" t="s">
        <v>447</v>
      </c>
      <c r="G24" s="68"/>
      <c r="H24" s="49"/>
      <c r="I24" s="49"/>
      <c r="J24" s="49"/>
      <c r="K24" s="66"/>
      <c r="S24" s="51">
        <v>22</v>
      </c>
      <c r="U24" s="127" t="s">
        <v>463</v>
      </c>
    </row>
    <row r="25" spans="1:21" ht="14.25">
      <c r="A25" s="64">
        <v>24</v>
      </c>
      <c r="B25" s="65" t="s">
        <v>446</v>
      </c>
      <c r="C25" s="49"/>
      <c r="D25" s="66"/>
      <c r="F25" s="67" t="s">
        <v>445</v>
      </c>
      <c r="G25" s="68"/>
      <c r="H25" s="49"/>
      <c r="I25" s="49"/>
      <c r="J25" s="49"/>
      <c r="K25" s="66"/>
      <c r="S25" s="51">
        <v>23</v>
      </c>
      <c r="U25" s="127" t="s">
        <v>461</v>
      </c>
    </row>
    <row r="26" spans="1:21" ht="14.25">
      <c r="A26" s="64">
        <v>25</v>
      </c>
      <c r="B26" s="65" t="s">
        <v>444</v>
      </c>
      <c r="C26" s="49"/>
      <c r="D26" s="66"/>
      <c r="F26" s="67" t="s">
        <v>443</v>
      </c>
      <c r="G26" s="68"/>
      <c r="H26" s="49"/>
      <c r="I26" s="49"/>
      <c r="J26" s="49"/>
      <c r="K26" s="66"/>
      <c r="S26" s="51">
        <v>24</v>
      </c>
      <c r="U26" s="127" t="s">
        <v>459</v>
      </c>
    </row>
    <row r="27" spans="1:21" ht="14.25">
      <c r="A27" s="64">
        <v>26</v>
      </c>
      <c r="B27" s="65" t="s">
        <v>442</v>
      </c>
      <c r="C27" s="49"/>
      <c r="D27" s="66"/>
      <c r="F27" s="67" t="s">
        <v>441</v>
      </c>
      <c r="G27" s="68"/>
      <c r="H27" s="49"/>
      <c r="I27" s="49"/>
      <c r="J27" s="49"/>
      <c r="K27" s="66"/>
      <c r="S27" s="51">
        <v>25</v>
      </c>
      <c r="U27" s="127" t="s">
        <v>457</v>
      </c>
    </row>
    <row r="28" spans="1:21" ht="14.25">
      <c r="A28" s="64">
        <v>27</v>
      </c>
      <c r="B28" s="65" t="s">
        <v>440</v>
      </c>
      <c r="C28" s="49"/>
      <c r="D28" s="66"/>
      <c r="F28" s="67" t="s">
        <v>439</v>
      </c>
      <c r="G28" s="68"/>
      <c r="H28" s="49"/>
      <c r="I28" s="49"/>
      <c r="J28" s="49"/>
      <c r="K28" s="66"/>
      <c r="S28" s="51">
        <v>26</v>
      </c>
      <c r="U28" s="127" t="s">
        <v>456</v>
      </c>
    </row>
    <row r="29" spans="1:21" ht="14.25">
      <c r="A29" s="64">
        <v>28</v>
      </c>
      <c r="B29" s="65" t="s">
        <v>438</v>
      </c>
      <c r="C29" s="49"/>
      <c r="D29" s="66"/>
      <c r="F29" s="67" t="s">
        <v>437</v>
      </c>
      <c r="G29" s="68"/>
      <c r="H29" s="49"/>
      <c r="I29" s="49"/>
      <c r="J29" s="49"/>
      <c r="K29" s="66"/>
      <c r="S29" s="51">
        <v>27</v>
      </c>
      <c r="U29" s="127" t="s">
        <v>454</v>
      </c>
    </row>
    <row r="30" spans="1:21" ht="14.25">
      <c r="A30" s="64">
        <v>29</v>
      </c>
      <c r="B30" s="65" t="s">
        <v>436</v>
      </c>
      <c r="C30" s="49"/>
      <c r="D30" s="66"/>
      <c r="F30" s="67" t="s">
        <v>435</v>
      </c>
      <c r="G30" s="68"/>
      <c r="H30" s="49"/>
      <c r="I30" s="49"/>
      <c r="J30" s="49"/>
      <c r="K30" s="66"/>
      <c r="S30" s="51">
        <v>28</v>
      </c>
      <c r="U30" s="127" t="s">
        <v>452</v>
      </c>
    </row>
    <row r="31" spans="1:21" ht="14.25">
      <c r="A31" s="64">
        <v>30</v>
      </c>
      <c r="B31" s="65" t="s">
        <v>434</v>
      </c>
      <c r="C31" s="49"/>
      <c r="D31" s="66"/>
      <c r="F31" s="67" t="s">
        <v>433</v>
      </c>
      <c r="G31" s="68"/>
      <c r="H31" s="49"/>
      <c r="I31" s="49"/>
      <c r="J31" s="49"/>
      <c r="K31" s="66"/>
      <c r="S31" s="51">
        <v>29</v>
      </c>
      <c r="U31" s="127" t="s">
        <v>450</v>
      </c>
    </row>
    <row r="32" spans="1:21" ht="14.25">
      <c r="A32" s="64">
        <v>31</v>
      </c>
      <c r="B32" s="65" t="s">
        <v>432</v>
      </c>
      <c r="C32" s="49"/>
      <c r="D32" s="66"/>
      <c r="F32" s="67" t="s">
        <v>431</v>
      </c>
      <c r="G32" s="68"/>
      <c r="H32" s="49"/>
      <c r="I32" s="49"/>
      <c r="J32" s="49"/>
      <c r="K32" s="66"/>
      <c r="S32" s="51">
        <v>30</v>
      </c>
      <c r="U32" s="127" t="s">
        <v>448</v>
      </c>
    </row>
    <row r="33" spans="1:21" ht="14.25">
      <c r="A33" s="64">
        <v>32</v>
      </c>
      <c r="B33" s="65" t="s">
        <v>430</v>
      </c>
      <c r="C33" s="49"/>
      <c r="D33" s="66"/>
      <c r="F33" s="67" t="s">
        <v>429</v>
      </c>
      <c r="G33" s="68"/>
      <c r="H33" s="49"/>
      <c r="I33" s="49"/>
      <c r="J33" s="49"/>
      <c r="K33" s="66"/>
      <c r="S33" s="51">
        <v>31</v>
      </c>
      <c r="U33" s="127" t="s">
        <v>446</v>
      </c>
    </row>
    <row r="34" spans="1:21" ht="15" thickBot="1">
      <c r="A34" s="74"/>
      <c r="B34" s="71"/>
      <c r="C34" s="71"/>
      <c r="D34" s="72"/>
      <c r="F34" s="67" t="s">
        <v>428</v>
      </c>
      <c r="G34" s="68"/>
      <c r="H34" s="49"/>
      <c r="I34" s="49"/>
      <c r="J34" s="49"/>
      <c r="K34" s="66"/>
      <c r="S34" s="51">
        <v>32</v>
      </c>
      <c r="U34" s="127" t="s">
        <v>444</v>
      </c>
    </row>
    <row r="35" spans="1:21" ht="14.25">
      <c r="F35" s="67" t="s">
        <v>427</v>
      </c>
      <c r="G35" s="68"/>
      <c r="H35" s="49"/>
      <c r="I35" s="49"/>
      <c r="J35" s="49"/>
      <c r="K35" s="66"/>
      <c r="S35" s="51">
        <v>33</v>
      </c>
      <c r="U35" s="127" t="s">
        <v>556</v>
      </c>
    </row>
    <row r="36" spans="1:21" ht="14.25">
      <c r="F36" s="67" t="s">
        <v>426</v>
      </c>
      <c r="G36" s="68"/>
      <c r="H36" s="49"/>
      <c r="I36" s="49"/>
      <c r="J36" s="49"/>
      <c r="K36" s="66"/>
      <c r="S36" s="51">
        <v>34</v>
      </c>
      <c r="U36" s="127" t="s">
        <v>440</v>
      </c>
    </row>
    <row r="37" spans="1:21" ht="14.25">
      <c r="F37" s="67" t="s">
        <v>425</v>
      </c>
      <c r="G37" s="68"/>
      <c r="H37" s="49"/>
      <c r="I37" s="49"/>
      <c r="J37" s="49"/>
      <c r="K37" s="66"/>
      <c r="S37" s="51">
        <v>35</v>
      </c>
      <c r="U37" s="127" t="s">
        <v>438</v>
      </c>
    </row>
    <row r="38" spans="1:21" ht="14.25">
      <c r="F38" s="67" t="s">
        <v>424</v>
      </c>
      <c r="G38" s="68"/>
      <c r="H38" s="49"/>
      <c r="I38" s="49"/>
      <c r="J38" s="49"/>
      <c r="K38" s="66"/>
      <c r="S38" s="51">
        <v>36</v>
      </c>
      <c r="U38" s="127" t="s">
        <v>436</v>
      </c>
    </row>
    <row r="39" spans="1:21" ht="15" thickBot="1">
      <c r="F39" s="75" t="s">
        <v>423</v>
      </c>
      <c r="G39" s="70"/>
      <c r="H39" s="71"/>
      <c r="I39" s="71"/>
      <c r="J39" s="71"/>
      <c r="K39" s="72"/>
      <c r="S39" s="51">
        <v>37</v>
      </c>
      <c r="U39" s="127" t="s">
        <v>434</v>
      </c>
    </row>
    <row r="40" spans="1:21" ht="14.25">
      <c r="F40" s="63" t="s">
        <v>422</v>
      </c>
      <c r="G40" s="73"/>
      <c r="H40" s="61"/>
      <c r="I40" s="61"/>
      <c r="J40" s="61"/>
      <c r="K40" s="62"/>
      <c r="S40" s="51">
        <v>38</v>
      </c>
      <c r="U40" s="127" t="s">
        <v>432</v>
      </c>
    </row>
    <row r="41" spans="1:21" ht="14.25">
      <c r="F41" s="64" t="s">
        <v>421</v>
      </c>
      <c r="G41" s="68"/>
      <c r="H41" s="49"/>
      <c r="I41" s="49"/>
      <c r="J41" s="49"/>
      <c r="K41" s="66"/>
      <c r="S41" s="51">
        <v>39</v>
      </c>
      <c r="U41" s="128" t="s">
        <v>430</v>
      </c>
    </row>
    <row r="42" spans="1:21">
      <c r="F42" s="64" t="s">
        <v>420</v>
      </c>
      <c r="G42" s="68"/>
      <c r="H42" s="49"/>
      <c r="I42" s="49"/>
      <c r="J42" s="49"/>
      <c r="K42" s="66"/>
      <c r="S42" s="51">
        <v>40</v>
      </c>
    </row>
    <row r="43" spans="1:21">
      <c r="F43" s="64" t="s">
        <v>419</v>
      </c>
      <c r="G43" s="68"/>
      <c r="H43" s="49"/>
      <c r="I43" s="49"/>
      <c r="J43" s="49"/>
      <c r="K43" s="66"/>
      <c r="S43" s="51">
        <v>41</v>
      </c>
    </row>
    <row r="44" spans="1:21">
      <c r="F44" s="64" t="s">
        <v>418</v>
      </c>
      <c r="G44" s="68"/>
      <c r="H44" s="49"/>
      <c r="I44" s="49"/>
      <c r="J44" s="49"/>
      <c r="K44" s="66"/>
      <c r="S44" s="51">
        <v>42</v>
      </c>
    </row>
    <row r="45" spans="1:21">
      <c r="F45" s="64" t="s">
        <v>417</v>
      </c>
      <c r="G45" s="68"/>
      <c r="H45" s="49"/>
      <c r="I45" s="49"/>
      <c r="J45" s="49"/>
      <c r="K45" s="66"/>
      <c r="S45" s="51">
        <v>43</v>
      </c>
    </row>
    <row r="46" spans="1:21">
      <c r="F46" s="64" t="s">
        <v>416</v>
      </c>
      <c r="G46" s="68"/>
      <c r="H46" s="49"/>
      <c r="I46" s="49"/>
      <c r="J46" s="49"/>
      <c r="K46" s="66"/>
      <c r="S46" s="51">
        <v>44</v>
      </c>
    </row>
    <row r="47" spans="1:21">
      <c r="F47" s="64" t="s">
        <v>415</v>
      </c>
      <c r="G47" s="68"/>
      <c r="H47" s="49"/>
      <c r="I47" s="49"/>
      <c r="J47" s="49"/>
      <c r="K47" s="66"/>
      <c r="S47" s="51">
        <v>45</v>
      </c>
    </row>
    <row r="48" spans="1:21">
      <c r="F48" s="64" t="s">
        <v>414</v>
      </c>
      <c r="G48" s="68"/>
      <c r="H48" s="49"/>
      <c r="I48" s="49"/>
      <c r="J48" s="49"/>
      <c r="K48" s="66"/>
      <c r="S48" s="51">
        <v>46</v>
      </c>
    </row>
    <row r="49" spans="6:19">
      <c r="F49" s="64" t="s">
        <v>413</v>
      </c>
      <c r="G49" s="68"/>
      <c r="H49" s="49"/>
      <c r="I49" s="49"/>
      <c r="J49" s="49"/>
      <c r="K49" s="66"/>
      <c r="S49" s="51">
        <v>47</v>
      </c>
    </row>
    <row r="50" spans="6:19">
      <c r="F50" s="64" t="s">
        <v>412</v>
      </c>
      <c r="G50" s="68"/>
      <c r="H50" s="49"/>
      <c r="I50" s="49"/>
      <c r="J50" s="49"/>
      <c r="K50" s="66"/>
      <c r="S50" s="51">
        <v>48</v>
      </c>
    </row>
    <row r="51" spans="6:19">
      <c r="F51" s="64" t="s">
        <v>411</v>
      </c>
      <c r="G51" s="68"/>
      <c r="H51" s="49"/>
      <c r="I51" s="49"/>
      <c r="J51" s="49"/>
      <c r="K51" s="66"/>
      <c r="S51" s="51">
        <v>49</v>
      </c>
    </row>
    <row r="52" spans="6:19" ht="13.5" thickBot="1">
      <c r="F52" s="64" t="s">
        <v>410</v>
      </c>
      <c r="G52" s="68"/>
      <c r="H52" s="49"/>
      <c r="I52" s="49"/>
      <c r="J52" s="49"/>
      <c r="K52" s="66"/>
      <c r="S52" s="50">
        <v>50</v>
      </c>
    </row>
    <row r="53" spans="6:19">
      <c r="F53" s="64" t="s">
        <v>409</v>
      </c>
      <c r="G53" s="68"/>
      <c r="H53" s="49"/>
      <c r="I53" s="49"/>
      <c r="J53" s="49"/>
      <c r="K53" s="66"/>
    </row>
    <row r="54" spans="6:19">
      <c r="F54" s="64" t="s">
        <v>408</v>
      </c>
      <c r="G54" s="68"/>
      <c r="H54" s="49"/>
      <c r="I54" s="49"/>
      <c r="J54" s="49"/>
      <c r="K54" s="66"/>
    </row>
    <row r="55" spans="6:19">
      <c r="F55" s="64" t="s">
        <v>407</v>
      </c>
      <c r="G55" s="68"/>
      <c r="H55" s="49"/>
      <c r="I55" s="49"/>
      <c r="J55" s="49"/>
      <c r="K55" s="66"/>
    </row>
    <row r="56" spans="6:19">
      <c r="F56" s="64" t="s">
        <v>406</v>
      </c>
      <c r="G56" s="68"/>
      <c r="H56" s="49"/>
      <c r="I56" s="49"/>
      <c r="J56" s="49"/>
      <c r="K56" s="66"/>
    </row>
    <row r="57" spans="6:19">
      <c r="F57" s="64" t="s">
        <v>405</v>
      </c>
      <c r="G57" s="68"/>
      <c r="H57" s="49"/>
      <c r="I57" s="49"/>
      <c r="J57" s="49"/>
      <c r="K57" s="66"/>
    </row>
    <row r="58" spans="6:19">
      <c r="F58" s="64" t="s">
        <v>404</v>
      </c>
      <c r="G58" s="68"/>
      <c r="H58" s="49"/>
      <c r="I58" s="49"/>
      <c r="J58" s="49"/>
      <c r="K58" s="66"/>
    </row>
    <row r="59" spans="6:19">
      <c r="F59" s="64" t="s">
        <v>403</v>
      </c>
      <c r="G59" s="68"/>
      <c r="H59" s="49"/>
      <c r="I59" s="49"/>
      <c r="J59" s="49"/>
      <c r="K59" s="66"/>
    </row>
    <row r="60" spans="6:19">
      <c r="F60" s="64" t="s">
        <v>402</v>
      </c>
      <c r="G60" s="68"/>
      <c r="H60" s="49"/>
      <c r="I60" s="49"/>
      <c r="J60" s="49"/>
      <c r="K60" s="66"/>
    </row>
    <row r="61" spans="6:19">
      <c r="F61" s="64" t="s">
        <v>401</v>
      </c>
      <c r="G61" s="68"/>
      <c r="H61" s="49"/>
      <c r="I61" s="49"/>
      <c r="J61" s="49"/>
      <c r="K61" s="66"/>
    </row>
    <row r="62" spans="6:19">
      <c r="F62" s="64" t="s">
        <v>400</v>
      </c>
      <c r="G62" s="68"/>
      <c r="H62" s="49"/>
      <c r="I62" s="49"/>
      <c r="J62" s="49"/>
      <c r="K62" s="66"/>
    </row>
    <row r="63" spans="6:19">
      <c r="F63" s="64" t="s">
        <v>399</v>
      </c>
      <c r="G63" s="68"/>
      <c r="H63" s="49"/>
      <c r="I63" s="49"/>
      <c r="J63" s="49"/>
      <c r="K63" s="66"/>
    </row>
    <row r="64" spans="6:19">
      <c r="F64" s="64" t="s">
        <v>398</v>
      </c>
      <c r="G64" s="68"/>
      <c r="H64" s="49"/>
      <c r="I64" s="49"/>
      <c r="J64" s="49"/>
      <c r="K64" s="66"/>
    </row>
    <row r="65" spans="6:11">
      <c r="F65" s="64" t="s">
        <v>397</v>
      </c>
      <c r="G65" s="68"/>
      <c r="H65" s="49"/>
      <c r="I65" s="49"/>
      <c r="J65" s="49"/>
      <c r="K65" s="66"/>
    </row>
    <row r="66" spans="6:11">
      <c r="F66" s="64" t="s">
        <v>396</v>
      </c>
      <c r="G66" s="68"/>
      <c r="H66" s="49"/>
      <c r="I66" s="49"/>
      <c r="J66" s="49"/>
      <c r="K66" s="66"/>
    </row>
    <row r="67" spans="6:11">
      <c r="F67" s="64" t="s">
        <v>395</v>
      </c>
      <c r="G67" s="68"/>
      <c r="H67" s="49"/>
      <c r="I67" s="49"/>
      <c r="J67" s="49"/>
      <c r="K67" s="66"/>
    </row>
    <row r="68" spans="6:11">
      <c r="F68" s="64" t="s">
        <v>394</v>
      </c>
      <c r="G68" s="68"/>
      <c r="H68" s="49"/>
      <c r="I68" s="49"/>
      <c r="J68" s="49"/>
      <c r="K68" s="66"/>
    </row>
    <row r="69" spans="6:11">
      <c r="F69" s="64" t="s">
        <v>393</v>
      </c>
      <c r="G69" s="68"/>
      <c r="H69" s="49"/>
      <c r="I69" s="49"/>
      <c r="J69" s="49"/>
      <c r="K69" s="66"/>
    </row>
    <row r="70" spans="6:11">
      <c r="F70" s="64" t="s">
        <v>392</v>
      </c>
      <c r="G70" s="68"/>
      <c r="H70" s="49"/>
      <c r="I70" s="49"/>
      <c r="J70" s="49"/>
      <c r="K70" s="66"/>
    </row>
    <row r="71" spans="6:11">
      <c r="F71" s="64" t="s">
        <v>391</v>
      </c>
      <c r="G71" s="68"/>
      <c r="H71" s="49"/>
      <c r="I71" s="49"/>
      <c r="J71" s="49"/>
      <c r="K71" s="66"/>
    </row>
    <row r="72" spans="6:11">
      <c r="F72" s="64" t="s">
        <v>390</v>
      </c>
      <c r="G72" s="68"/>
      <c r="H72" s="49"/>
      <c r="I72" s="49"/>
      <c r="J72" s="49"/>
      <c r="K72" s="66"/>
    </row>
    <row r="73" spans="6:11">
      <c r="F73" s="64" t="s">
        <v>389</v>
      </c>
      <c r="G73" s="68"/>
      <c r="H73" s="49"/>
      <c r="I73" s="49"/>
      <c r="J73" s="49"/>
      <c r="K73" s="66"/>
    </row>
    <row r="74" spans="6:11">
      <c r="F74" s="64" t="s">
        <v>388</v>
      </c>
      <c r="G74" s="68"/>
      <c r="H74" s="49"/>
      <c r="I74" s="49"/>
      <c r="J74" s="49"/>
      <c r="K74" s="66"/>
    </row>
    <row r="75" spans="6:11">
      <c r="F75" s="64" t="s">
        <v>387</v>
      </c>
      <c r="G75" s="68"/>
      <c r="H75" s="49"/>
      <c r="I75" s="49"/>
      <c r="J75" s="49"/>
      <c r="K75" s="66"/>
    </row>
    <row r="76" spans="6:11">
      <c r="F76" s="64" t="s">
        <v>386</v>
      </c>
      <c r="G76" s="68"/>
      <c r="H76" s="49"/>
      <c r="I76" s="49"/>
      <c r="J76" s="49"/>
      <c r="K76" s="66"/>
    </row>
    <row r="77" spans="6:11">
      <c r="F77" s="64" t="s">
        <v>385</v>
      </c>
      <c r="G77" s="68"/>
      <c r="H77" s="49"/>
      <c r="I77" s="49"/>
      <c r="J77" s="49"/>
      <c r="K77" s="66"/>
    </row>
    <row r="78" spans="6:11">
      <c r="F78" s="64" t="s">
        <v>384</v>
      </c>
      <c r="G78" s="68"/>
      <c r="H78" s="49"/>
      <c r="I78" s="49"/>
      <c r="J78" s="49"/>
      <c r="K78" s="66"/>
    </row>
    <row r="79" spans="6:11">
      <c r="F79" s="64" t="s">
        <v>383</v>
      </c>
      <c r="G79" s="68"/>
      <c r="H79" s="49"/>
      <c r="I79" s="49"/>
      <c r="J79" s="49"/>
      <c r="K79" s="66"/>
    </row>
    <row r="80" spans="6:11">
      <c r="F80" s="64" t="s">
        <v>382</v>
      </c>
      <c r="G80" s="68"/>
      <c r="H80" s="49"/>
      <c r="I80" s="49"/>
      <c r="J80" s="49"/>
      <c r="K80" s="66"/>
    </row>
    <row r="81" spans="6:11">
      <c r="F81" s="64" t="s">
        <v>381</v>
      </c>
      <c r="G81" s="68"/>
      <c r="H81" s="49"/>
      <c r="I81" s="49"/>
      <c r="J81" s="49"/>
      <c r="K81" s="66"/>
    </row>
    <row r="82" spans="6:11">
      <c r="F82" s="64" t="s">
        <v>380</v>
      </c>
      <c r="G82" s="68"/>
      <c r="H82" s="49"/>
      <c r="I82" s="49"/>
      <c r="J82" s="49"/>
      <c r="K82" s="66"/>
    </row>
    <row r="83" spans="6:11">
      <c r="F83" s="64" t="s">
        <v>379</v>
      </c>
      <c r="G83" s="68"/>
      <c r="H83" s="49"/>
      <c r="I83" s="49"/>
      <c r="J83" s="49"/>
      <c r="K83" s="66"/>
    </row>
    <row r="84" spans="6:11">
      <c r="F84" s="64" t="s">
        <v>378</v>
      </c>
      <c r="G84" s="68"/>
      <c r="H84" s="49"/>
      <c r="I84" s="49"/>
      <c r="J84" s="49"/>
      <c r="K84" s="66"/>
    </row>
    <row r="85" spans="6:11">
      <c r="F85" s="64" t="s">
        <v>377</v>
      </c>
      <c r="G85" s="68"/>
      <c r="H85" s="49"/>
      <c r="I85" s="49"/>
      <c r="J85" s="49"/>
      <c r="K85" s="66"/>
    </row>
    <row r="86" spans="6:11">
      <c r="F86" s="64" t="s">
        <v>376</v>
      </c>
      <c r="G86" s="68"/>
      <c r="H86" s="49"/>
      <c r="I86" s="49"/>
      <c r="J86" s="49"/>
      <c r="K86" s="66"/>
    </row>
    <row r="87" spans="6:11">
      <c r="F87" s="64" t="s">
        <v>375</v>
      </c>
      <c r="G87" s="68"/>
      <c r="H87" s="49"/>
      <c r="I87" s="49"/>
      <c r="J87" s="49"/>
      <c r="K87" s="66"/>
    </row>
    <row r="88" spans="6:11">
      <c r="F88" s="64" t="s">
        <v>374</v>
      </c>
      <c r="G88" s="68"/>
      <c r="H88" s="49"/>
      <c r="I88" s="49"/>
      <c r="J88" s="49"/>
      <c r="K88" s="66"/>
    </row>
    <row r="89" spans="6:11">
      <c r="F89" s="64" t="s">
        <v>373</v>
      </c>
      <c r="G89" s="68"/>
      <c r="H89" s="49"/>
      <c r="I89" s="49"/>
      <c r="J89" s="49"/>
      <c r="K89" s="66"/>
    </row>
    <row r="90" spans="6:11">
      <c r="F90" s="64" t="s">
        <v>372</v>
      </c>
      <c r="G90" s="68"/>
      <c r="H90" s="49"/>
      <c r="I90" s="49"/>
      <c r="J90" s="49"/>
      <c r="K90" s="66"/>
    </row>
    <row r="91" spans="6:11">
      <c r="F91" s="64" t="s">
        <v>371</v>
      </c>
      <c r="G91" s="68"/>
      <c r="H91" s="49"/>
      <c r="I91" s="49"/>
      <c r="J91" s="49"/>
      <c r="K91" s="66"/>
    </row>
    <row r="92" spans="6:11">
      <c r="F92" s="64" t="s">
        <v>370</v>
      </c>
      <c r="G92" s="68"/>
      <c r="H92" s="49"/>
      <c r="I92" s="49"/>
      <c r="J92" s="49"/>
      <c r="K92" s="66"/>
    </row>
    <row r="93" spans="6:11">
      <c r="F93" s="64" t="s">
        <v>369</v>
      </c>
      <c r="G93" s="68"/>
      <c r="H93" s="49"/>
      <c r="I93" s="49"/>
      <c r="J93" s="49"/>
      <c r="K93" s="66"/>
    </row>
    <row r="94" spans="6:11">
      <c r="F94" s="64" t="s">
        <v>368</v>
      </c>
      <c r="G94" s="68"/>
      <c r="H94" s="49"/>
      <c r="I94" s="49"/>
      <c r="J94" s="49"/>
      <c r="K94" s="66"/>
    </row>
    <row r="95" spans="6:11">
      <c r="F95" s="64" t="s">
        <v>367</v>
      </c>
      <c r="G95" s="68"/>
      <c r="H95" s="49"/>
      <c r="I95" s="49"/>
      <c r="J95" s="49"/>
      <c r="K95" s="66"/>
    </row>
    <row r="96" spans="6:11">
      <c r="F96" s="64" t="s">
        <v>366</v>
      </c>
      <c r="G96" s="68"/>
      <c r="H96" s="49"/>
      <c r="I96" s="49"/>
      <c r="J96" s="49"/>
      <c r="K96" s="66"/>
    </row>
    <row r="97" spans="6:11">
      <c r="F97" s="64" t="s">
        <v>365</v>
      </c>
      <c r="G97" s="68"/>
      <c r="H97" s="49"/>
      <c r="I97" s="49"/>
      <c r="J97" s="49"/>
      <c r="K97" s="66"/>
    </row>
    <row r="98" spans="6:11">
      <c r="F98" s="64" t="s">
        <v>364</v>
      </c>
      <c r="G98" s="68"/>
      <c r="H98" s="49"/>
      <c r="I98" s="49"/>
      <c r="J98" s="49"/>
      <c r="K98" s="66"/>
    </row>
    <row r="99" spans="6:11">
      <c r="F99" s="64" t="s">
        <v>363</v>
      </c>
      <c r="G99" s="68"/>
      <c r="H99" s="49"/>
      <c r="I99" s="49"/>
      <c r="J99" s="49"/>
      <c r="K99" s="66"/>
    </row>
    <row r="100" spans="6:11">
      <c r="F100" s="64" t="s">
        <v>362</v>
      </c>
      <c r="G100" s="68"/>
      <c r="H100" s="49"/>
      <c r="I100" s="49"/>
      <c r="J100" s="49"/>
      <c r="K100" s="66"/>
    </row>
    <row r="101" spans="6:11">
      <c r="F101" s="64" t="s">
        <v>361</v>
      </c>
      <c r="G101" s="68"/>
      <c r="H101" s="49"/>
      <c r="I101" s="49"/>
      <c r="J101" s="49"/>
      <c r="K101" s="66"/>
    </row>
    <row r="102" spans="6:11">
      <c r="F102" s="64" t="s">
        <v>360</v>
      </c>
      <c r="G102" s="68"/>
      <c r="H102" s="49"/>
      <c r="I102" s="49"/>
      <c r="J102" s="49"/>
      <c r="K102" s="66"/>
    </row>
    <row r="103" spans="6:11">
      <c r="F103" s="64" t="s">
        <v>359</v>
      </c>
      <c r="G103" s="68"/>
      <c r="H103" s="49"/>
      <c r="I103" s="49"/>
      <c r="J103" s="49"/>
      <c r="K103" s="66"/>
    </row>
    <row r="104" spans="6:11">
      <c r="F104" s="64" t="s">
        <v>358</v>
      </c>
      <c r="G104" s="68"/>
      <c r="H104" s="49"/>
      <c r="I104" s="49"/>
      <c r="J104" s="49"/>
      <c r="K104" s="66"/>
    </row>
    <row r="105" spans="6:11">
      <c r="F105" s="64" t="s">
        <v>357</v>
      </c>
      <c r="G105" s="68"/>
      <c r="H105" s="49"/>
      <c r="I105" s="49"/>
      <c r="J105" s="49"/>
      <c r="K105" s="66"/>
    </row>
    <row r="106" spans="6:11">
      <c r="F106" s="64" t="s">
        <v>356</v>
      </c>
      <c r="G106" s="68"/>
      <c r="H106" s="49"/>
      <c r="I106" s="49"/>
      <c r="J106" s="49"/>
      <c r="K106" s="66"/>
    </row>
    <row r="107" spans="6:11">
      <c r="F107" s="64" t="s">
        <v>355</v>
      </c>
      <c r="G107" s="68"/>
      <c r="H107" s="49"/>
      <c r="I107" s="49"/>
      <c r="J107" s="49"/>
      <c r="K107" s="66"/>
    </row>
    <row r="108" spans="6:11">
      <c r="F108" s="64" t="s">
        <v>354</v>
      </c>
      <c r="G108" s="68"/>
      <c r="H108" s="49"/>
      <c r="I108" s="49"/>
      <c r="J108" s="49"/>
      <c r="K108" s="66"/>
    </row>
    <row r="109" spans="6:11">
      <c r="F109" s="64" t="s">
        <v>353</v>
      </c>
      <c r="G109" s="68"/>
      <c r="H109" s="49"/>
      <c r="I109" s="49"/>
      <c r="J109" s="49"/>
      <c r="K109" s="66"/>
    </row>
    <row r="110" spans="6:11">
      <c r="F110" s="64" t="s">
        <v>352</v>
      </c>
      <c r="G110" s="68"/>
      <c r="H110" s="49"/>
      <c r="I110" s="49"/>
      <c r="J110" s="49"/>
      <c r="K110" s="66"/>
    </row>
    <row r="111" spans="6:11">
      <c r="F111" s="64" t="s">
        <v>351</v>
      </c>
      <c r="G111" s="68"/>
      <c r="H111" s="49"/>
      <c r="I111" s="49"/>
      <c r="J111" s="49"/>
      <c r="K111" s="66"/>
    </row>
    <row r="112" spans="6:11">
      <c r="F112" s="64" t="s">
        <v>350</v>
      </c>
      <c r="G112" s="68"/>
      <c r="H112" s="49"/>
      <c r="I112" s="49"/>
      <c r="J112" s="49"/>
      <c r="K112" s="66"/>
    </row>
    <row r="113" spans="6:11">
      <c r="F113" s="64" t="s">
        <v>349</v>
      </c>
      <c r="G113" s="68"/>
      <c r="H113" s="49"/>
      <c r="I113" s="49"/>
      <c r="J113" s="49"/>
      <c r="K113" s="66"/>
    </row>
    <row r="114" spans="6:11">
      <c r="F114" s="64" t="s">
        <v>348</v>
      </c>
      <c r="G114" s="68"/>
      <c r="H114" s="49"/>
      <c r="I114" s="49"/>
      <c r="J114" s="49"/>
      <c r="K114" s="66"/>
    </row>
    <row r="115" spans="6:11">
      <c r="F115" s="64" t="s">
        <v>347</v>
      </c>
      <c r="G115" s="68"/>
      <c r="H115" s="49"/>
      <c r="I115" s="49"/>
      <c r="J115" s="49"/>
      <c r="K115" s="66"/>
    </row>
    <row r="116" spans="6:11">
      <c r="F116" s="64" t="s">
        <v>346</v>
      </c>
      <c r="G116" s="68"/>
      <c r="H116" s="49"/>
      <c r="I116" s="49"/>
      <c r="J116" s="49"/>
      <c r="K116" s="66"/>
    </row>
    <row r="117" spans="6:11">
      <c r="F117" s="64" t="s">
        <v>345</v>
      </c>
      <c r="G117" s="68"/>
      <c r="H117" s="49"/>
      <c r="I117" s="49"/>
      <c r="J117" s="49"/>
      <c r="K117" s="66"/>
    </row>
    <row r="118" spans="6:11">
      <c r="F118" s="64" t="s">
        <v>344</v>
      </c>
      <c r="G118" s="68"/>
      <c r="H118" s="49"/>
      <c r="I118" s="49"/>
      <c r="J118" s="49"/>
      <c r="K118" s="66"/>
    </row>
    <row r="119" spans="6:11">
      <c r="F119" s="64" t="s">
        <v>343</v>
      </c>
      <c r="G119" s="68"/>
      <c r="H119" s="49"/>
      <c r="I119" s="49"/>
      <c r="J119" s="49"/>
      <c r="K119" s="66"/>
    </row>
    <row r="120" spans="6:11">
      <c r="F120" s="64" t="s">
        <v>342</v>
      </c>
      <c r="G120" s="68"/>
      <c r="H120" s="49"/>
      <c r="I120" s="49"/>
      <c r="J120" s="49"/>
      <c r="K120" s="66"/>
    </row>
    <row r="121" spans="6:11">
      <c r="F121" s="64" t="s">
        <v>341</v>
      </c>
      <c r="G121" s="68"/>
      <c r="H121" s="49"/>
      <c r="I121" s="49"/>
      <c r="J121" s="49"/>
      <c r="K121" s="66"/>
    </row>
    <row r="122" spans="6:11">
      <c r="F122" s="64" t="s">
        <v>340</v>
      </c>
      <c r="G122" s="68"/>
      <c r="H122" s="49"/>
      <c r="I122" s="49"/>
      <c r="J122" s="49"/>
      <c r="K122" s="66"/>
    </row>
    <row r="123" spans="6:11">
      <c r="F123" s="64" t="s">
        <v>339</v>
      </c>
      <c r="G123" s="68"/>
      <c r="H123" s="49"/>
      <c r="I123" s="49"/>
      <c r="J123" s="49"/>
      <c r="K123" s="66"/>
    </row>
    <row r="124" spans="6:11">
      <c r="F124" s="64" t="s">
        <v>338</v>
      </c>
      <c r="G124" s="68"/>
      <c r="H124" s="49"/>
      <c r="I124" s="49"/>
      <c r="J124" s="49"/>
      <c r="K124" s="66"/>
    </row>
    <row r="125" spans="6:11">
      <c r="F125" s="64" t="s">
        <v>337</v>
      </c>
      <c r="G125" s="68"/>
      <c r="H125" s="49"/>
      <c r="I125" s="49"/>
      <c r="J125" s="49"/>
      <c r="K125" s="66"/>
    </row>
    <row r="126" spans="6:11">
      <c r="F126" s="64" t="s">
        <v>336</v>
      </c>
      <c r="G126" s="68"/>
      <c r="H126" s="49"/>
      <c r="I126" s="49"/>
      <c r="J126" s="49"/>
      <c r="K126" s="66"/>
    </row>
    <row r="127" spans="6:11">
      <c r="F127" s="64" t="s">
        <v>335</v>
      </c>
      <c r="G127" s="68"/>
      <c r="H127" s="49"/>
      <c r="I127" s="49"/>
      <c r="J127" s="49"/>
      <c r="K127" s="66"/>
    </row>
    <row r="128" spans="6:11">
      <c r="F128" s="64" t="s">
        <v>334</v>
      </c>
      <c r="G128" s="68"/>
      <c r="H128" s="49"/>
      <c r="I128" s="49"/>
      <c r="J128" s="49"/>
      <c r="K128" s="66"/>
    </row>
    <row r="129" spans="6:11">
      <c r="F129" s="64" t="s">
        <v>333</v>
      </c>
      <c r="G129" s="68"/>
      <c r="H129" s="49"/>
      <c r="I129" s="49"/>
      <c r="J129" s="49"/>
      <c r="K129" s="66"/>
    </row>
    <row r="130" spans="6:11">
      <c r="F130" s="64" t="s">
        <v>332</v>
      </c>
      <c r="G130" s="68"/>
      <c r="H130" s="49"/>
      <c r="I130" s="49"/>
      <c r="J130" s="49"/>
      <c r="K130" s="66"/>
    </row>
    <row r="131" spans="6:11">
      <c r="F131" s="64" t="s">
        <v>331</v>
      </c>
      <c r="G131" s="68"/>
      <c r="H131" s="49"/>
      <c r="I131" s="49"/>
      <c r="J131" s="49"/>
      <c r="K131" s="66"/>
    </row>
    <row r="132" spans="6:11">
      <c r="F132" s="64" t="s">
        <v>330</v>
      </c>
      <c r="G132" s="68"/>
      <c r="H132" s="49"/>
      <c r="I132" s="49"/>
      <c r="J132" s="49"/>
      <c r="K132" s="66"/>
    </row>
    <row r="133" spans="6:11">
      <c r="F133" s="64" t="s">
        <v>329</v>
      </c>
      <c r="G133" s="68"/>
      <c r="H133" s="49"/>
      <c r="I133" s="49"/>
      <c r="J133" s="49"/>
      <c r="K133" s="66"/>
    </row>
    <row r="134" spans="6:11">
      <c r="F134" s="64" t="s">
        <v>328</v>
      </c>
      <c r="G134" s="68"/>
      <c r="H134" s="49"/>
      <c r="I134" s="49"/>
      <c r="J134" s="49"/>
      <c r="K134" s="66"/>
    </row>
    <row r="135" spans="6:11">
      <c r="F135" s="64" t="s">
        <v>327</v>
      </c>
      <c r="G135" s="68"/>
      <c r="H135" s="49"/>
      <c r="I135" s="49"/>
      <c r="J135" s="49"/>
      <c r="K135" s="66"/>
    </row>
    <row r="136" spans="6:11">
      <c r="F136" s="64" t="s">
        <v>326</v>
      </c>
      <c r="G136" s="68"/>
      <c r="H136" s="49"/>
      <c r="I136" s="49"/>
      <c r="J136" s="49"/>
      <c r="K136" s="66"/>
    </row>
    <row r="137" spans="6:11">
      <c r="F137" s="64" t="s">
        <v>325</v>
      </c>
      <c r="G137" s="68"/>
      <c r="H137" s="49"/>
      <c r="I137" s="49"/>
      <c r="J137" s="49"/>
      <c r="K137" s="66"/>
    </row>
    <row r="138" spans="6:11">
      <c r="F138" s="64" t="s">
        <v>324</v>
      </c>
      <c r="G138" s="68"/>
      <c r="H138" s="49"/>
      <c r="I138" s="49"/>
      <c r="J138" s="49"/>
      <c r="K138" s="66"/>
    </row>
    <row r="139" spans="6:11">
      <c r="F139" s="64" t="s">
        <v>323</v>
      </c>
      <c r="G139" s="68"/>
      <c r="H139" s="49"/>
      <c r="I139" s="49"/>
      <c r="J139" s="49"/>
      <c r="K139" s="66"/>
    </row>
    <row r="140" spans="6:11">
      <c r="F140" s="64" t="s">
        <v>322</v>
      </c>
      <c r="G140" s="68"/>
      <c r="H140" s="49"/>
      <c r="I140" s="49"/>
      <c r="J140" s="49"/>
      <c r="K140" s="66"/>
    </row>
    <row r="141" spans="6:11">
      <c r="F141" s="64" t="s">
        <v>321</v>
      </c>
      <c r="G141" s="68"/>
      <c r="H141" s="49"/>
      <c r="I141" s="49"/>
      <c r="J141" s="49"/>
      <c r="K141" s="66"/>
    </row>
    <row r="142" spans="6:11">
      <c r="F142" s="64" t="s">
        <v>320</v>
      </c>
      <c r="G142" s="68"/>
      <c r="H142" s="49"/>
      <c r="I142" s="49"/>
      <c r="J142" s="49"/>
      <c r="K142" s="66"/>
    </row>
    <row r="143" spans="6:11">
      <c r="F143" s="64" t="s">
        <v>319</v>
      </c>
      <c r="G143" s="68"/>
      <c r="H143" s="49"/>
      <c r="I143" s="49"/>
      <c r="J143" s="49"/>
      <c r="K143" s="66"/>
    </row>
    <row r="144" spans="6:11">
      <c r="F144" s="64" t="s">
        <v>318</v>
      </c>
      <c r="G144" s="68"/>
      <c r="H144" s="49"/>
      <c r="I144" s="49"/>
      <c r="J144" s="49"/>
      <c r="K144" s="66"/>
    </row>
    <row r="145" spans="6:11">
      <c r="F145" s="64" t="s">
        <v>317</v>
      </c>
      <c r="G145" s="68"/>
      <c r="H145" s="49"/>
      <c r="I145" s="49"/>
      <c r="J145" s="49"/>
      <c r="K145" s="66"/>
    </row>
    <row r="146" spans="6:11">
      <c r="F146" s="64" t="s">
        <v>316</v>
      </c>
      <c r="G146" s="68"/>
      <c r="H146" s="49"/>
      <c r="I146" s="49"/>
      <c r="J146" s="49"/>
      <c r="K146" s="66"/>
    </row>
    <row r="147" spans="6:11">
      <c r="F147" s="64" t="s">
        <v>315</v>
      </c>
      <c r="G147" s="68"/>
      <c r="H147" s="49"/>
      <c r="I147" s="49"/>
      <c r="J147" s="49"/>
      <c r="K147" s="66"/>
    </row>
    <row r="148" spans="6:11">
      <c r="F148" s="64" t="s">
        <v>314</v>
      </c>
      <c r="G148" s="68"/>
      <c r="H148" s="49"/>
      <c r="I148" s="49"/>
      <c r="J148" s="49"/>
      <c r="K148" s="66"/>
    </row>
    <row r="149" spans="6:11">
      <c r="F149" s="64" t="s">
        <v>313</v>
      </c>
      <c r="G149" s="68"/>
      <c r="H149" s="49"/>
      <c r="I149" s="49"/>
      <c r="J149" s="49"/>
      <c r="K149" s="66"/>
    </row>
    <row r="150" spans="6:11">
      <c r="F150" s="64" t="s">
        <v>312</v>
      </c>
      <c r="G150" s="68"/>
      <c r="H150" s="49"/>
      <c r="I150" s="49"/>
      <c r="J150" s="49"/>
      <c r="K150" s="66"/>
    </row>
    <row r="151" spans="6:11">
      <c r="F151" s="64" t="s">
        <v>311</v>
      </c>
      <c r="G151" s="68"/>
      <c r="H151" s="49"/>
      <c r="I151" s="49"/>
      <c r="J151" s="49"/>
      <c r="K151" s="66"/>
    </row>
    <row r="152" spans="6:11">
      <c r="F152" s="64" t="s">
        <v>310</v>
      </c>
      <c r="G152" s="68"/>
      <c r="H152" s="49"/>
      <c r="I152" s="49"/>
      <c r="J152" s="49"/>
      <c r="K152" s="66"/>
    </row>
    <row r="153" spans="6:11">
      <c r="F153" s="64" t="s">
        <v>309</v>
      </c>
      <c r="G153" s="68"/>
      <c r="H153" s="49"/>
      <c r="I153" s="49"/>
      <c r="J153" s="49"/>
      <c r="K153" s="66"/>
    </row>
    <row r="154" spans="6:11">
      <c r="F154" s="64" t="s">
        <v>308</v>
      </c>
      <c r="G154" s="68"/>
      <c r="H154" s="49"/>
      <c r="I154" s="49"/>
      <c r="J154" s="49"/>
      <c r="K154" s="66"/>
    </row>
    <row r="155" spans="6:11">
      <c r="F155" s="64" t="s">
        <v>307</v>
      </c>
      <c r="G155" s="68"/>
      <c r="H155" s="49"/>
      <c r="I155" s="49"/>
      <c r="J155" s="49"/>
      <c r="K155" s="66"/>
    </row>
    <row r="156" spans="6:11">
      <c r="F156" s="64" t="s">
        <v>306</v>
      </c>
      <c r="G156" s="68"/>
      <c r="H156" s="49"/>
      <c r="I156" s="49"/>
      <c r="J156" s="49"/>
      <c r="K156" s="66"/>
    </row>
    <row r="157" spans="6:11">
      <c r="F157" s="64" t="s">
        <v>305</v>
      </c>
      <c r="G157" s="68"/>
      <c r="H157" s="49"/>
      <c r="I157" s="49"/>
      <c r="J157" s="49"/>
      <c r="K157" s="66"/>
    </row>
    <row r="158" spans="6:11">
      <c r="F158" s="64" t="s">
        <v>304</v>
      </c>
      <c r="G158" s="68"/>
      <c r="H158" s="49"/>
      <c r="I158" s="49"/>
      <c r="J158" s="49"/>
      <c r="K158" s="66"/>
    </row>
    <row r="159" spans="6:11">
      <c r="F159" s="64" t="s">
        <v>303</v>
      </c>
      <c r="G159" s="68"/>
      <c r="H159" s="49"/>
      <c r="I159" s="49"/>
      <c r="J159" s="49"/>
      <c r="K159" s="66"/>
    </row>
    <row r="160" spans="6:11">
      <c r="F160" s="64" t="s">
        <v>302</v>
      </c>
      <c r="G160" s="68"/>
      <c r="H160" s="49"/>
      <c r="I160" s="49"/>
      <c r="J160" s="49"/>
      <c r="K160" s="66"/>
    </row>
    <row r="161" spans="6:11">
      <c r="F161" s="64" t="s">
        <v>301</v>
      </c>
      <c r="G161" s="68"/>
      <c r="H161" s="49"/>
      <c r="I161" s="49"/>
      <c r="J161" s="49"/>
      <c r="K161" s="66"/>
    </row>
    <row r="162" spans="6:11">
      <c r="F162" s="64" t="s">
        <v>300</v>
      </c>
      <c r="G162" s="68"/>
      <c r="H162" s="49"/>
      <c r="I162" s="49"/>
      <c r="J162" s="49"/>
      <c r="K162" s="66"/>
    </row>
    <row r="163" spans="6:11">
      <c r="F163" s="64" t="s">
        <v>299</v>
      </c>
      <c r="G163" s="68"/>
      <c r="H163" s="49"/>
      <c r="I163" s="49"/>
      <c r="J163" s="49"/>
      <c r="K163" s="66"/>
    </row>
    <row r="164" spans="6:11">
      <c r="F164" s="64" t="s">
        <v>298</v>
      </c>
      <c r="G164" s="68"/>
      <c r="H164" s="49"/>
      <c r="I164" s="49"/>
      <c r="J164" s="49"/>
      <c r="K164" s="66"/>
    </row>
    <row r="165" spans="6:11">
      <c r="F165" s="64" t="s">
        <v>297</v>
      </c>
      <c r="G165" s="68"/>
      <c r="H165" s="49"/>
      <c r="I165" s="49"/>
      <c r="J165" s="49"/>
      <c r="K165" s="66"/>
    </row>
    <row r="166" spans="6:11">
      <c r="F166" s="64" t="s">
        <v>296</v>
      </c>
      <c r="G166" s="68"/>
      <c r="H166" s="49"/>
      <c r="I166" s="49"/>
      <c r="J166" s="49"/>
      <c r="K166" s="66"/>
    </row>
    <row r="167" spans="6:11">
      <c r="F167" s="64" t="s">
        <v>295</v>
      </c>
      <c r="G167" s="68"/>
      <c r="H167" s="49"/>
      <c r="I167" s="49"/>
      <c r="J167" s="49"/>
      <c r="K167" s="66"/>
    </row>
    <row r="168" spans="6:11">
      <c r="F168" s="64" t="s">
        <v>294</v>
      </c>
      <c r="G168" s="68"/>
      <c r="H168" s="49"/>
      <c r="I168" s="49"/>
      <c r="J168" s="49"/>
      <c r="K168" s="66"/>
    </row>
    <row r="169" spans="6:11">
      <c r="F169" s="64" t="s">
        <v>293</v>
      </c>
      <c r="G169" s="68"/>
      <c r="H169" s="49"/>
      <c r="I169" s="49"/>
      <c r="J169" s="49"/>
      <c r="K169" s="66"/>
    </row>
    <row r="170" spans="6:11">
      <c r="F170" s="64" t="s">
        <v>292</v>
      </c>
      <c r="G170" s="68"/>
      <c r="H170" s="49"/>
      <c r="I170" s="49"/>
      <c r="J170" s="49"/>
      <c r="K170" s="66"/>
    </row>
    <row r="171" spans="6:11">
      <c r="F171" s="64" t="s">
        <v>291</v>
      </c>
      <c r="G171" s="68"/>
      <c r="H171" s="49"/>
      <c r="I171" s="49"/>
      <c r="J171" s="49"/>
      <c r="K171" s="66"/>
    </row>
    <row r="172" spans="6:11">
      <c r="F172" s="64" t="s">
        <v>290</v>
      </c>
      <c r="G172" s="68"/>
      <c r="H172" s="49"/>
      <c r="I172" s="49"/>
      <c r="J172" s="49"/>
      <c r="K172" s="66"/>
    </row>
    <row r="173" spans="6:11">
      <c r="F173" s="64" t="s">
        <v>289</v>
      </c>
      <c r="G173" s="68"/>
      <c r="H173" s="49"/>
      <c r="I173" s="49"/>
      <c r="J173" s="49"/>
      <c r="K173" s="66"/>
    </row>
    <row r="174" spans="6:11">
      <c r="F174" s="64" t="s">
        <v>288</v>
      </c>
      <c r="G174" s="68"/>
      <c r="H174" s="49"/>
      <c r="I174" s="49"/>
      <c r="J174" s="49"/>
      <c r="K174" s="66"/>
    </row>
    <row r="175" spans="6:11">
      <c r="F175" s="64" t="s">
        <v>287</v>
      </c>
      <c r="G175" s="68"/>
      <c r="H175" s="49"/>
      <c r="I175" s="49"/>
      <c r="J175" s="49"/>
      <c r="K175" s="66"/>
    </row>
    <row r="176" spans="6:11">
      <c r="F176" s="64" t="s">
        <v>286</v>
      </c>
      <c r="G176" s="68"/>
      <c r="H176" s="49"/>
      <c r="I176" s="49"/>
      <c r="J176" s="49"/>
      <c r="K176" s="66"/>
    </row>
    <row r="177" spans="6:11">
      <c r="F177" s="64" t="s">
        <v>285</v>
      </c>
      <c r="G177" s="68"/>
      <c r="H177" s="49"/>
      <c r="I177" s="49"/>
      <c r="J177" s="49"/>
      <c r="K177" s="66"/>
    </row>
    <row r="178" spans="6:11">
      <c r="F178" s="64" t="s">
        <v>284</v>
      </c>
      <c r="G178" s="68"/>
      <c r="H178" s="49"/>
      <c r="I178" s="49"/>
      <c r="J178" s="49"/>
      <c r="K178" s="66"/>
    </row>
    <row r="179" spans="6:11">
      <c r="F179" s="64" t="s">
        <v>283</v>
      </c>
      <c r="G179" s="68"/>
      <c r="H179" s="49"/>
      <c r="I179" s="49"/>
      <c r="J179" s="49"/>
      <c r="K179" s="66"/>
    </row>
    <row r="180" spans="6:11">
      <c r="F180" s="64" t="s">
        <v>282</v>
      </c>
      <c r="G180" s="68"/>
      <c r="H180" s="49"/>
      <c r="I180" s="49"/>
      <c r="J180" s="49"/>
      <c r="K180" s="66"/>
    </row>
    <row r="181" spans="6:11">
      <c r="F181" s="64" t="s">
        <v>281</v>
      </c>
      <c r="G181" s="68"/>
      <c r="H181" s="49"/>
      <c r="I181" s="49"/>
      <c r="J181" s="49"/>
      <c r="K181" s="66"/>
    </row>
    <row r="182" spans="6:11">
      <c r="F182" s="64" t="s">
        <v>280</v>
      </c>
      <c r="G182" s="68"/>
      <c r="H182" s="49"/>
      <c r="I182" s="49"/>
      <c r="J182" s="49"/>
      <c r="K182" s="66"/>
    </row>
    <row r="183" spans="6:11">
      <c r="F183" s="64" t="s">
        <v>279</v>
      </c>
      <c r="G183" s="68"/>
      <c r="H183" s="49"/>
      <c r="I183" s="49"/>
      <c r="J183" s="49"/>
      <c r="K183" s="66"/>
    </row>
    <row r="184" spans="6:11">
      <c r="F184" s="64" t="s">
        <v>278</v>
      </c>
      <c r="G184" s="68"/>
      <c r="H184" s="49"/>
      <c r="I184" s="49"/>
      <c r="J184" s="49"/>
      <c r="K184" s="66"/>
    </row>
    <row r="185" spans="6:11">
      <c r="F185" s="64" t="s">
        <v>277</v>
      </c>
      <c r="G185" s="68"/>
      <c r="H185" s="49"/>
      <c r="I185" s="49"/>
      <c r="J185" s="49"/>
      <c r="K185" s="66"/>
    </row>
    <row r="186" spans="6:11">
      <c r="F186" s="64" t="s">
        <v>276</v>
      </c>
      <c r="G186" s="68"/>
      <c r="H186" s="49"/>
      <c r="I186" s="49"/>
      <c r="J186" s="49"/>
      <c r="K186" s="66"/>
    </row>
    <row r="187" spans="6:11">
      <c r="F187" s="64" t="s">
        <v>275</v>
      </c>
      <c r="G187" s="68"/>
      <c r="H187" s="49"/>
      <c r="I187" s="49"/>
      <c r="J187" s="49"/>
      <c r="K187" s="66"/>
    </row>
    <row r="188" spans="6:11">
      <c r="F188" s="64" t="s">
        <v>274</v>
      </c>
      <c r="G188" s="68"/>
      <c r="H188" s="49"/>
      <c r="I188" s="49"/>
      <c r="J188" s="49"/>
      <c r="K188" s="66"/>
    </row>
    <row r="189" spans="6:11">
      <c r="F189" s="64" t="s">
        <v>273</v>
      </c>
      <c r="G189" s="68"/>
      <c r="H189" s="49"/>
      <c r="I189" s="49"/>
      <c r="J189" s="49"/>
      <c r="K189" s="66"/>
    </row>
    <row r="190" spans="6:11">
      <c r="F190" s="64" t="s">
        <v>272</v>
      </c>
      <c r="G190" s="68"/>
      <c r="H190" s="49"/>
      <c r="I190" s="49"/>
      <c r="J190" s="49"/>
      <c r="K190" s="66"/>
    </row>
    <row r="191" spans="6:11">
      <c r="F191" s="64" t="s">
        <v>271</v>
      </c>
      <c r="G191" s="68"/>
      <c r="H191" s="49"/>
      <c r="I191" s="49"/>
      <c r="J191" s="49"/>
      <c r="K191" s="66"/>
    </row>
    <row r="192" spans="6:11">
      <c r="F192" s="64" t="s">
        <v>270</v>
      </c>
      <c r="G192" s="68"/>
      <c r="H192" s="49"/>
      <c r="I192" s="49"/>
      <c r="J192" s="49"/>
      <c r="K192" s="66"/>
    </row>
    <row r="193" spans="6:11">
      <c r="F193" s="64" t="s">
        <v>269</v>
      </c>
      <c r="G193" s="68"/>
      <c r="H193" s="49"/>
      <c r="I193" s="49"/>
      <c r="J193" s="49"/>
      <c r="K193" s="66"/>
    </row>
    <row r="194" spans="6:11">
      <c r="F194" s="64" t="s">
        <v>268</v>
      </c>
      <c r="G194" s="68"/>
      <c r="H194" s="49"/>
      <c r="I194" s="49"/>
      <c r="J194" s="49"/>
      <c r="K194" s="66"/>
    </row>
    <row r="195" spans="6:11">
      <c r="F195" s="64" t="s">
        <v>267</v>
      </c>
      <c r="G195" s="68"/>
      <c r="H195" s="49"/>
      <c r="I195" s="49"/>
      <c r="J195" s="49"/>
      <c r="K195" s="66"/>
    </row>
    <row r="196" spans="6:11">
      <c r="F196" s="64" t="s">
        <v>266</v>
      </c>
      <c r="G196" s="68"/>
      <c r="H196" s="49"/>
      <c r="I196" s="49"/>
      <c r="J196" s="49"/>
      <c r="K196" s="66"/>
    </row>
    <row r="197" spans="6:11">
      <c r="F197" s="64" t="s">
        <v>265</v>
      </c>
      <c r="G197" s="68"/>
      <c r="H197" s="49"/>
      <c r="I197" s="49"/>
      <c r="J197" s="49"/>
      <c r="K197" s="66"/>
    </row>
    <row r="198" spans="6:11">
      <c r="F198" s="64" t="s">
        <v>264</v>
      </c>
      <c r="G198" s="68"/>
      <c r="H198" s="49"/>
      <c r="I198" s="49"/>
      <c r="J198" s="49"/>
      <c r="K198" s="66"/>
    </row>
    <row r="199" spans="6:11">
      <c r="F199" s="64" t="s">
        <v>263</v>
      </c>
      <c r="G199" s="68"/>
      <c r="H199" s="49"/>
      <c r="I199" s="49"/>
      <c r="J199" s="49"/>
      <c r="K199" s="66"/>
    </row>
    <row r="200" spans="6:11">
      <c r="F200" s="64" t="s">
        <v>262</v>
      </c>
      <c r="G200" s="68"/>
      <c r="H200" s="49"/>
      <c r="I200" s="49"/>
      <c r="J200" s="49"/>
      <c r="K200" s="66"/>
    </row>
    <row r="201" spans="6:11" ht="13.5" thickBot="1">
      <c r="F201" s="64" t="s">
        <v>261</v>
      </c>
      <c r="G201" s="76"/>
      <c r="H201" s="49"/>
      <c r="I201" s="49"/>
      <c r="J201" s="49"/>
      <c r="K201" s="66"/>
    </row>
    <row r="202" spans="6:11" ht="13.5" thickTop="1">
      <c r="F202" s="64" t="s">
        <v>260</v>
      </c>
      <c r="G202" s="49"/>
      <c r="H202" s="49"/>
      <c r="I202" s="49"/>
      <c r="J202" s="49"/>
      <c r="K202" s="66"/>
    </row>
    <row r="203" spans="6:11">
      <c r="F203" s="64" t="s">
        <v>259</v>
      </c>
      <c r="G203" s="49"/>
      <c r="H203" s="49"/>
      <c r="I203" s="49"/>
      <c r="J203" s="49"/>
      <c r="K203" s="66"/>
    </row>
    <row r="204" spans="6:11">
      <c r="F204" s="64" t="s">
        <v>258</v>
      </c>
      <c r="G204" s="49"/>
      <c r="H204" s="49"/>
      <c r="I204" s="49"/>
      <c r="J204" s="49"/>
      <c r="K204" s="66"/>
    </row>
    <row r="205" spans="6:11">
      <c r="F205" s="64" t="s">
        <v>257</v>
      </c>
      <c r="G205" s="49"/>
      <c r="H205" s="49"/>
      <c r="I205" s="49"/>
      <c r="J205" s="49"/>
      <c r="K205" s="66"/>
    </row>
    <row r="206" spans="6:11">
      <c r="F206" s="64" t="s">
        <v>256</v>
      </c>
      <c r="G206" s="49"/>
      <c r="H206" s="49"/>
      <c r="I206" s="49"/>
      <c r="J206" s="49"/>
      <c r="K206" s="66"/>
    </row>
    <row r="207" spans="6:11">
      <c r="F207" s="64" t="s">
        <v>255</v>
      </c>
      <c r="G207" s="49"/>
      <c r="H207" s="49"/>
      <c r="I207" s="49"/>
      <c r="J207" s="49"/>
      <c r="K207" s="66"/>
    </row>
    <row r="208" spans="6:11">
      <c r="F208" s="64" t="s">
        <v>254</v>
      </c>
      <c r="G208" s="49"/>
      <c r="H208" s="49"/>
      <c r="I208" s="49"/>
      <c r="J208" s="49"/>
      <c r="K208" s="66"/>
    </row>
    <row r="209" spans="6:11">
      <c r="F209" s="64" t="s">
        <v>253</v>
      </c>
      <c r="G209" s="49"/>
      <c r="H209" s="49"/>
      <c r="I209" s="49"/>
      <c r="J209" s="49"/>
      <c r="K209" s="66"/>
    </row>
    <row r="210" spans="6:11">
      <c r="F210" s="64" t="s">
        <v>252</v>
      </c>
      <c r="G210" s="49"/>
      <c r="H210" s="49"/>
      <c r="I210" s="49"/>
      <c r="J210" s="49"/>
      <c r="K210" s="66"/>
    </row>
    <row r="211" spans="6:11">
      <c r="F211" s="64" t="s">
        <v>251</v>
      </c>
      <c r="G211" s="49"/>
      <c r="H211" s="49"/>
      <c r="I211" s="49"/>
      <c r="J211" s="49"/>
      <c r="K211" s="66"/>
    </row>
    <row r="212" spans="6:11">
      <c r="F212" s="64" t="s">
        <v>250</v>
      </c>
      <c r="G212" s="49"/>
      <c r="H212" s="49"/>
      <c r="I212" s="49"/>
      <c r="J212" s="49"/>
      <c r="K212" s="66"/>
    </row>
    <row r="213" spans="6:11">
      <c r="F213" s="64" t="s">
        <v>249</v>
      </c>
      <c r="G213" s="49"/>
      <c r="H213" s="49"/>
      <c r="I213" s="49"/>
      <c r="J213" s="49"/>
      <c r="K213" s="66"/>
    </row>
    <row r="214" spans="6:11">
      <c r="F214" s="64" t="s">
        <v>248</v>
      </c>
      <c r="G214" s="49"/>
      <c r="H214" s="49"/>
      <c r="I214" s="49"/>
      <c r="J214" s="49"/>
      <c r="K214" s="66"/>
    </row>
    <row r="215" spans="6:11">
      <c r="F215" s="64" t="s">
        <v>247</v>
      </c>
      <c r="G215" s="49"/>
      <c r="H215" s="49"/>
      <c r="I215" s="49"/>
      <c r="J215" s="49"/>
      <c r="K215" s="66"/>
    </row>
    <row r="216" spans="6:11">
      <c r="F216" s="64" t="s">
        <v>246</v>
      </c>
      <c r="G216" s="49"/>
      <c r="H216" s="49"/>
      <c r="I216" s="49"/>
      <c r="J216" s="49"/>
      <c r="K216" s="66"/>
    </row>
    <row r="217" spans="6:11">
      <c r="F217" s="64" t="s">
        <v>245</v>
      </c>
      <c r="G217" s="49"/>
      <c r="H217" s="49"/>
      <c r="I217" s="49"/>
      <c r="J217" s="49"/>
      <c r="K217" s="66"/>
    </row>
    <row r="218" spans="6:11">
      <c r="F218" s="64" t="s">
        <v>244</v>
      </c>
      <c r="G218" s="49"/>
      <c r="H218" s="49"/>
      <c r="I218" s="49"/>
      <c r="J218" s="49"/>
      <c r="K218" s="66"/>
    </row>
    <row r="219" spans="6:11">
      <c r="F219" s="64" t="s">
        <v>243</v>
      </c>
      <c r="G219" s="49"/>
      <c r="H219" s="49"/>
      <c r="I219" s="49"/>
      <c r="J219" s="49"/>
      <c r="K219" s="66"/>
    </row>
    <row r="220" spans="6:11">
      <c r="F220" s="64" t="s">
        <v>242</v>
      </c>
      <c r="G220" s="49"/>
      <c r="H220" s="49"/>
      <c r="I220" s="49"/>
      <c r="J220" s="49"/>
      <c r="K220" s="66"/>
    </row>
    <row r="221" spans="6:11">
      <c r="F221" s="64" t="s">
        <v>241</v>
      </c>
      <c r="G221" s="49"/>
      <c r="H221" s="49"/>
      <c r="I221" s="49"/>
      <c r="J221" s="49"/>
      <c r="K221" s="66"/>
    </row>
    <row r="222" spans="6:11">
      <c r="F222" s="64" t="s">
        <v>240</v>
      </c>
      <c r="G222" s="49"/>
      <c r="H222" s="49"/>
      <c r="I222" s="49"/>
      <c r="J222" s="49"/>
      <c r="K222" s="66"/>
    </row>
    <row r="223" spans="6:11">
      <c r="F223" s="64" t="s">
        <v>239</v>
      </c>
      <c r="G223" s="49"/>
      <c r="H223" s="49"/>
      <c r="I223" s="49"/>
      <c r="J223" s="49"/>
      <c r="K223" s="66"/>
    </row>
    <row r="224" spans="6:11">
      <c r="F224" s="64" t="s">
        <v>238</v>
      </c>
      <c r="G224" s="49"/>
      <c r="H224" s="49"/>
      <c r="I224" s="49"/>
      <c r="J224" s="49"/>
      <c r="K224" s="66"/>
    </row>
    <row r="225" spans="6:11">
      <c r="F225" s="64" t="s">
        <v>237</v>
      </c>
      <c r="G225" s="49"/>
      <c r="H225" s="49"/>
      <c r="I225" s="49"/>
      <c r="J225" s="49"/>
      <c r="K225" s="66"/>
    </row>
    <row r="226" spans="6:11">
      <c r="F226" s="64" t="s">
        <v>236</v>
      </c>
      <c r="G226" s="49"/>
      <c r="H226" s="49"/>
      <c r="I226" s="49"/>
      <c r="J226" s="49"/>
      <c r="K226" s="66"/>
    </row>
    <row r="227" spans="6:11">
      <c r="F227" s="64" t="s">
        <v>235</v>
      </c>
      <c r="G227" s="49"/>
      <c r="H227" s="49"/>
      <c r="I227" s="49"/>
      <c r="J227" s="49"/>
      <c r="K227" s="66"/>
    </row>
    <row r="228" spans="6:11">
      <c r="F228" s="64" t="s">
        <v>234</v>
      </c>
      <c r="G228" s="49"/>
      <c r="H228" s="49"/>
      <c r="I228" s="49"/>
      <c r="J228" s="49"/>
      <c r="K228" s="66"/>
    </row>
    <row r="229" spans="6:11">
      <c r="F229" s="64" t="s">
        <v>233</v>
      </c>
      <c r="G229" s="49"/>
      <c r="H229" s="49"/>
      <c r="I229" s="49"/>
      <c r="J229" s="49"/>
      <c r="K229" s="66"/>
    </row>
    <row r="230" spans="6:11">
      <c r="F230" s="64" t="s">
        <v>232</v>
      </c>
      <c r="G230" s="49"/>
      <c r="H230" s="49"/>
      <c r="I230" s="49"/>
      <c r="J230" s="49"/>
      <c r="K230" s="66"/>
    </row>
    <row r="231" spans="6:11">
      <c r="F231" s="64" t="s">
        <v>231</v>
      </c>
      <c r="G231" s="49"/>
      <c r="H231" s="49"/>
      <c r="I231" s="49"/>
      <c r="J231" s="49"/>
      <c r="K231" s="66"/>
    </row>
    <row r="232" spans="6:11">
      <c r="F232" s="64" t="s">
        <v>230</v>
      </c>
      <c r="G232" s="49"/>
      <c r="H232" s="49"/>
      <c r="I232" s="49"/>
      <c r="J232" s="49"/>
      <c r="K232" s="66"/>
    </row>
    <row r="233" spans="6:11">
      <c r="F233" s="64" t="s">
        <v>229</v>
      </c>
      <c r="G233" s="49"/>
      <c r="H233" s="49"/>
      <c r="I233" s="49"/>
      <c r="J233" s="49"/>
      <c r="K233" s="66"/>
    </row>
    <row r="234" spans="6:11">
      <c r="F234" s="64" t="s">
        <v>228</v>
      </c>
      <c r="G234" s="49"/>
      <c r="H234" s="49"/>
      <c r="I234" s="49"/>
      <c r="J234" s="49"/>
      <c r="K234" s="66"/>
    </row>
    <row r="235" spans="6:11">
      <c r="F235" s="64" t="s">
        <v>227</v>
      </c>
      <c r="G235" s="49"/>
      <c r="H235" s="49"/>
      <c r="I235" s="49"/>
      <c r="J235" s="49"/>
      <c r="K235" s="66"/>
    </row>
    <row r="236" spans="6:11">
      <c r="F236" s="64" t="s">
        <v>226</v>
      </c>
      <c r="G236" s="49"/>
      <c r="H236" s="49"/>
      <c r="I236" s="49"/>
      <c r="J236" s="49"/>
      <c r="K236" s="66"/>
    </row>
    <row r="237" spans="6:11">
      <c r="F237" s="64" t="s">
        <v>225</v>
      </c>
      <c r="G237" s="49"/>
      <c r="H237" s="49"/>
      <c r="I237" s="49"/>
      <c r="J237" s="49"/>
      <c r="K237" s="66"/>
    </row>
    <row r="238" spans="6:11">
      <c r="F238" s="64" t="s">
        <v>224</v>
      </c>
      <c r="G238" s="49"/>
      <c r="H238" s="49"/>
      <c r="I238" s="49"/>
      <c r="J238" s="49"/>
      <c r="K238" s="66"/>
    </row>
    <row r="239" spans="6:11">
      <c r="F239" s="64" t="s">
        <v>223</v>
      </c>
      <c r="G239" s="49"/>
      <c r="H239" s="49"/>
      <c r="I239" s="49"/>
      <c r="J239" s="49"/>
      <c r="K239" s="66"/>
    </row>
    <row r="240" spans="6:11" ht="13.5" thickBot="1">
      <c r="F240" s="74" t="s">
        <v>222</v>
      </c>
      <c r="G240" s="71"/>
      <c r="H240" s="71"/>
      <c r="I240" s="71"/>
      <c r="J240" s="71"/>
      <c r="K240" s="72"/>
    </row>
  </sheetData>
  <mergeCells count="2">
    <mergeCell ref="N2:N3"/>
    <mergeCell ref="O2:O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U75"/>
  <sheetViews>
    <sheetView showGridLines="0" view="pageBreakPreview" zoomScale="115" zoomScaleNormal="85" zoomScaleSheetLayoutView="115" zoomScalePageLayoutView="60" workbookViewId="0">
      <selection activeCell="A6" sqref="A6:I6"/>
    </sheetView>
  </sheetViews>
  <sheetFormatPr baseColWidth="10" defaultColWidth="0" defaultRowHeight="13.9" customHeight="1" zeroHeight="1"/>
  <cols>
    <col min="1" max="9" width="11" style="91" customWidth="1"/>
    <col min="10" max="10" width="12" style="91" hidden="1" customWidth="1"/>
    <col min="11" max="12" width="10" style="91" hidden="1" customWidth="1"/>
    <col min="13" max="13" width="39.875" style="91" hidden="1" customWidth="1"/>
    <col min="14" max="16384" width="10" style="91" hidden="1"/>
  </cols>
  <sheetData>
    <row r="1" spans="1:21" ht="15" thickBot="1">
      <c r="A1" s="314" t="s">
        <v>507</v>
      </c>
      <c r="B1" s="314"/>
      <c r="C1" s="314"/>
      <c r="D1" s="314"/>
      <c r="E1" s="314"/>
      <c r="F1" s="314"/>
      <c r="G1" s="314"/>
      <c r="H1" s="314"/>
      <c r="I1" s="314"/>
      <c r="J1" s="90"/>
      <c r="K1" s="90"/>
    </row>
    <row r="2" spans="1:21" ht="14.25">
      <c r="A2" s="315" t="s">
        <v>508</v>
      </c>
      <c r="B2" s="315"/>
      <c r="C2" s="315"/>
      <c r="D2" s="315"/>
      <c r="E2" s="315"/>
      <c r="F2" s="315"/>
      <c r="G2" s="315"/>
      <c r="H2" s="315"/>
      <c r="I2" s="315"/>
    </row>
    <row r="3" spans="1:21" ht="14.25">
      <c r="A3" s="92"/>
      <c r="B3" s="92"/>
      <c r="C3" s="93"/>
      <c r="D3" s="93"/>
      <c r="E3" s="93"/>
      <c r="F3" s="93"/>
      <c r="G3" s="93"/>
      <c r="H3" s="93"/>
      <c r="I3" s="93"/>
    </row>
    <row r="4" spans="1:21" ht="18.75" customHeight="1" thickBot="1">
      <c r="A4" s="316" t="s">
        <v>552</v>
      </c>
      <c r="B4" s="316"/>
      <c r="C4" s="316"/>
      <c r="D4" s="316"/>
      <c r="E4" s="316"/>
      <c r="F4" s="316"/>
      <c r="G4" s="316"/>
      <c r="H4" s="316"/>
      <c r="I4" s="316"/>
      <c r="J4" s="91" t="str">
        <f>PROPER(A4)</f>
        <v>1Er Trimestre</v>
      </c>
    </row>
    <row r="5" spans="1:21" ht="18.75" customHeight="1">
      <c r="A5" s="317"/>
      <c r="B5" s="317" t="s">
        <v>510</v>
      </c>
      <c r="C5" s="317" t="s">
        <v>510</v>
      </c>
      <c r="D5" s="317" t="s">
        <v>510</v>
      </c>
      <c r="E5" s="317" t="s">
        <v>510</v>
      </c>
      <c r="F5" s="317" t="s">
        <v>510</v>
      </c>
      <c r="G5" s="317" t="s">
        <v>510</v>
      </c>
      <c r="H5" s="317" t="s">
        <v>510</v>
      </c>
      <c r="I5" s="317" t="s">
        <v>510</v>
      </c>
      <c r="J5" s="91" t="str">
        <f>PROPER(A5)</f>
        <v/>
      </c>
      <c r="M5" s="94" t="s">
        <v>511</v>
      </c>
    </row>
    <row r="6" spans="1:21" ht="31.5" customHeight="1" thickBot="1">
      <c r="A6" s="316" t="s">
        <v>430</v>
      </c>
      <c r="B6" s="316"/>
      <c r="C6" s="316"/>
      <c r="D6" s="316"/>
      <c r="E6" s="316"/>
      <c r="F6" s="316"/>
      <c r="G6" s="316"/>
      <c r="H6" s="316"/>
      <c r="I6" s="316"/>
      <c r="K6" s="91" t="str">
        <f>PROPER(B6)</f>
        <v/>
      </c>
      <c r="M6" s="94" t="s">
        <v>512</v>
      </c>
      <c r="N6" s="94"/>
      <c r="O6" s="94"/>
      <c r="P6" s="94"/>
      <c r="Q6" s="94"/>
      <c r="R6" s="94"/>
      <c r="S6" s="94"/>
      <c r="T6" s="94"/>
      <c r="U6" s="94"/>
    </row>
    <row r="7" spans="1:21" ht="9" customHeight="1">
      <c r="M7" s="94" t="s">
        <v>513</v>
      </c>
    </row>
    <row r="8" spans="1:21" ht="14.25">
      <c r="A8" s="318" t="s">
        <v>514</v>
      </c>
      <c r="B8" s="318"/>
      <c r="C8" s="318"/>
      <c r="D8" s="318"/>
      <c r="E8" s="318"/>
      <c r="F8" s="318"/>
      <c r="G8" s="318"/>
      <c r="H8" s="318"/>
      <c r="I8" s="318"/>
      <c r="M8" s="94" t="s">
        <v>509</v>
      </c>
    </row>
    <row r="9" spans="1:21" ht="14.25">
      <c r="M9" s="94"/>
    </row>
    <row r="10" spans="1:21" s="96" customFormat="1" ht="14.25">
      <c r="A10" s="95"/>
      <c r="B10" s="319" t="s">
        <v>515</v>
      </c>
      <c r="C10" s="319"/>
      <c r="D10" s="319"/>
      <c r="E10" s="319"/>
      <c r="F10" s="319"/>
      <c r="G10" s="319"/>
      <c r="H10" s="319"/>
      <c r="I10" s="319"/>
      <c r="M10" s="94"/>
    </row>
    <row r="11" spans="1:21" s="96" customFormat="1" ht="14.25">
      <c r="A11" s="95"/>
      <c r="B11" s="319" t="s">
        <v>16</v>
      </c>
      <c r="C11" s="319"/>
      <c r="D11" s="319"/>
      <c r="E11" s="319"/>
      <c r="F11" s="319"/>
      <c r="G11" s="319"/>
      <c r="H11" s="319"/>
      <c r="I11" s="319"/>
    </row>
    <row r="12" spans="1:21" s="96" customFormat="1" ht="14.25">
      <c r="A12" s="95"/>
      <c r="B12" s="319" t="s">
        <v>516</v>
      </c>
      <c r="C12" s="319"/>
      <c r="D12" s="319"/>
      <c r="E12" s="319"/>
      <c r="F12" s="319"/>
      <c r="G12" s="319"/>
      <c r="H12" s="319"/>
      <c r="I12" s="319"/>
    </row>
    <row r="13" spans="1:21" s="96" customFormat="1" ht="14.25">
      <c r="A13" s="95"/>
      <c r="B13" s="319" t="s">
        <v>517</v>
      </c>
      <c r="C13" s="319"/>
      <c r="D13" s="319"/>
      <c r="E13" s="319"/>
      <c r="F13" s="319"/>
      <c r="G13" s="319"/>
      <c r="H13" s="319"/>
      <c r="I13" s="319"/>
    </row>
    <row r="14" spans="1:21" s="96" customFormat="1" ht="14.25">
      <c r="A14" s="95"/>
      <c r="B14" s="319" t="s">
        <v>518</v>
      </c>
      <c r="C14" s="319"/>
      <c r="D14" s="319"/>
      <c r="E14" s="319"/>
      <c r="F14" s="319"/>
      <c r="G14" s="319"/>
      <c r="H14" s="319"/>
      <c r="I14" s="319"/>
    </row>
    <row r="15" spans="1:21" s="98" customFormat="1" ht="14.25">
      <c r="A15" s="97"/>
      <c r="B15" s="313"/>
      <c r="C15" s="313"/>
      <c r="D15" s="313"/>
      <c r="E15" s="313"/>
      <c r="F15" s="313"/>
      <c r="G15" s="313"/>
      <c r="H15" s="313"/>
      <c r="I15" s="313"/>
      <c r="K15" s="99"/>
    </row>
    <row r="16" spans="1:21" s="98" customFormat="1" ht="14.25">
      <c r="A16" s="100"/>
      <c r="B16" s="320"/>
      <c r="C16" s="320"/>
      <c r="D16" s="320"/>
      <c r="E16" s="320"/>
      <c r="F16" s="320"/>
      <c r="G16" s="320"/>
      <c r="H16" s="320"/>
      <c r="I16" s="320"/>
      <c r="K16" s="101"/>
    </row>
    <row r="17" spans="1:11" s="98" customFormat="1" ht="14.25">
      <c r="A17" s="100"/>
      <c r="B17" s="99"/>
      <c r="K17" s="101"/>
    </row>
    <row r="18" spans="1:11" s="98" customFormat="1" ht="14.25">
      <c r="A18" s="100"/>
      <c r="B18" s="102"/>
      <c r="K18" s="101"/>
    </row>
    <row r="19" spans="1:11" s="98" customFormat="1" ht="14.25">
      <c r="A19" s="100"/>
      <c r="B19" s="103"/>
      <c r="K19" s="101"/>
    </row>
    <row r="20" spans="1:11" s="98" customFormat="1" ht="14.25">
      <c r="A20" s="100"/>
      <c r="B20" s="104" t="s">
        <v>519</v>
      </c>
      <c r="K20" s="101"/>
    </row>
    <row r="21" spans="1:11" s="98" customFormat="1" ht="14.25">
      <c r="A21" s="100"/>
      <c r="B21" s="179"/>
      <c r="K21" s="101"/>
    </row>
    <row r="22" spans="1:11" s="98" customFormat="1" ht="14.25">
      <c r="A22" s="100"/>
      <c r="B22" s="179"/>
      <c r="K22" s="101"/>
    </row>
    <row r="23" spans="1:11" s="98" customFormat="1" ht="14.25">
      <c r="A23" s="100"/>
      <c r="B23" s="104"/>
      <c r="K23" s="101"/>
    </row>
    <row r="24" spans="1:11" s="98" customFormat="1" ht="14.25">
      <c r="A24" s="100"/>
      <c r="B24" s="104"/>
      <c r="K24" s="101"/>
    </row>
    <row r="25" spans="1:11" s="98" customFormat="1" ht="14.25">
      <c r="A25" s="100"/>
      <c r="B25" s="99"/>
      <c r="K25" s="101"/>
    </row>
    <row r="26" spans="1:11" s="98" customFormat="1" ht="14.25">
      <c r="A26" s="100"/>
      <c r="B26" s="104"/>
      <c r="K26" s="101"/>
    </row>
    <row r="27" spans="1:11" s="98" customFormat="1" ht="12" customHeight="1">
      <c r="A27" s="100"/>
      <c r="B27" s="99"/>
      <c r="K27" s="101"/>
    </row>
    <row r="28" spans="1:11" s="98" customFormat="1" ht="16.149999999999999" customHeight="1">
      <c r="A28" s="105"/>
      <c r="B28" s="99"/>
      <c r="K28" s="101"/>
    </row>
    <row r="29" spans="1:11" s="98" customFormat="1" ht="16.149999999999999" customHeight="1">
      <c r="A29" s="105"/>
      <c r="B29" s="99"/>
      <c r="K29" s="101"/>
    </row>
    <row r="30" spans="1:11" s="98" customFormat="1" ht="15" customHeight="1">
      <c r="A30" s="105"/>
      <c r="B30" s="99"/>
      <c r="K30" s="101"/>
    </row>
    <row r="31" spans="1:11" s="98" customFormat="1" ht="16.149999999999999" customHeight="1">
      <c r="A31" s="105"/>
      <c r="B31" s="99"/>
      <c r="K31" s="101"/>
    </row>
    <row r="32" spans="1:11" s="98" customFormat="1" ht="16.149999999999999" customHeight="1">
      <c r="A32" s="105"/>
      <c r="B32" s="99"/>
      <c r="K32" s="101"/>
    </row>
    <row r="33" spans="1:11" s="98" customFormat="1" ht="13.9" customHeight="1">
      <c r="A33" s="105"/>
      <c r="B33" s="99"/>
      <c r="K33" s="101"/>
    </row>
    <row r="34" spans="1:11" ht="14.25">
      <c r="A34" s="318" t="s">
        <v>520</v>
      </c>
      <c r="B34" s="318"/>
      <c r="C34" s="318"/>
      <c r="D34" s="318"/>
      <c r="E34" s="318"/>
      <c r="F34" s="318"/>
      <c r="G34" s="318"/>
      <c r="H34" s="318"/>
      <c r="I34" s="318"/>
    </row>
    <row r="35" spans="1:11" ht="409.5" customHeight="1">
      <c r="A35" s="321" t="s">
        <v>580</v>
      </c>
      <c r="B35" s="321"/>
      <c r="C35" s="321"/>
      <c r="D35" s="321"/>
      <c r="E35" s="321"/>
      <c r="F35" s="321"/>
      <c r="G35" s="321"/>
      <c r="H35" s="321"/>
      <c r="I35" s="321"/>
    </row>
    <row r="36" spans="1:11" ht="57.75" customHeight="1">
      <c r="A36" s="322" t="s">
        <v>582</v>
      </c>
      <c r="B36" s="322"/>
      <c r="C36" s="322"/>
      <c r="D36" s="322"/>
      <c r="E36" s="322"/>
      <c r="F36" s="322"/>
      <c r="G36" s="322"/>
      <c r="H36" s="322"/>
      <c r="I36" s="322"/>
    </row>
    <row r="37" spans="1:11" ht="14.25">
      <c r="A37" s="106"/>
      <c r="B37" s="106"/>
      <c r="C37" s="106"/>
      <c r="D37" s="106"/>
      <c r="E37" s="106"/>
      <c r="F37" s="106"/>
      <c r="G37" s="106"/>
      <c r="H37" s="106"/>
      <c r="I37" s="106"/>
    </row>
    <row r="38" spans="1:11" ht="11.45" customHeight="1">
      <c r="A38" s="318" t="s">
        <v>521</v>
      </c>
      <c r="B38" s="318"/>
      <c r="C38" s="318"/>
      <c r="D38" s="318"/>
      <c r="E38" s="318"/>
      <c r="F38" s="318"/>
      <c r="G38" s="318"/>
      <c r="H38" s="318"/>
      <c r="I38" s="318"/>
    </row>
    <row r="39" spans="1:11" ht="213.6" customHeight="1">
      <c r="A39" s="322" t="s">
        <v>581</v>
      </c>
      <c r="B39" s="322"/>
      <c r="C39" s="322"/>
      <c r="D39" s="322"/>
      <c r="E39" s="322"/>
      <c r="F39" s="322"/>
      <c r="G39" s="322"/>
      <c r="H39" s="322"/>
      <c r="I39" s="322"/>
    </row>
    <row r="40" spans="1:11" ht="14.25">
      <c r="A40" s="106"/>
      <c r="B40" s="106"/>
      <c r="C40" s="106"/>
      <c r="D40" s="106"/>
      <c r="E40" s="106"/>
      <c r="F40" s="106"/>
      <c r="G40" s="106"/>
      <c r="H40" s="106"/>
      <c r="I40" s="106"/>
    </row>
    <row r="41" spans="1:11" ht="14.25">
      <c r="A41" s="318" t="s">
        <v>522</v>
      </c>
      <c r="B41" s="318"/>
      <c r="C41" s="318"/>
      <c r="D41" s="318"/>
      <c r="E41" s="318"/>
      <c r="F41" s="318"/>
      <c r="G41" s="318"/>
      <c r="H41" s="318"/>
      <c r="I41" s="318"/>
    </row>
    <row r="42" spans="1:11" ht="120" customHeight="1">
      <c r="A42" s="321" t="s">
        <v>523</v>
      </c>
      <c r="B42" s="321"/>
      <c r="C42" s="321"/>
      <c r="D42" s="321"/>
      <c r="E42" s="321"/>
      <c r="F42" s="321"/>
      <c r="G42" s="321"/>
      <c r="H42" s="321"/>
      <c r="I42" s="321"/>
    </row>
    <row r="43" spans="1:11" ht="10.5" customHeight="1">
      <c r="A43" s="104"/>
      <c r="B43" s="104"/>
      <c r="C43" s="104"/>
      <c r="D43" s="104"/>
      <c r="E43" s="104"/>
      <c r="F43" s="104"/>
      <c r="G43" s="104"/>
      <c r="H43" s="104"/>
      <c r="I43" s="104"/>
    </row>
    <row r="44" spans="1:11" ht="14.25">
      <c r="A44" s="318" t="s">
        <v>524</v>
      </c>
      <c r="B44" s="318"/>
      <c r="C44" s="318"/>
      <c r="D44" s="318"/>
      <c r="E44" s="318"/>
      <c r="F44" s="318"/>
      <c r="G44" s="318"/>
      <c r="H44" s="318"/>
      <c r="I44" s="318"/>
    </row>
    <row r="45" spans="1:11" ht="299.25" customHeight="1">
      <c r="A45" s="321" t="s">
        <v>525</v>
      </c>
      <c r="B45" s="321"/>
      <c r="C45" s="321"/>
      <c r="D45" s="321"/>
      <c r="E45" s="321"/>
      <c r="F45" s="321"/>
      <c r="G45" s="321"/>
      <c r="H45" s="321"/>
      <c r="I45" s="321"/>
    </row>
    <row r="46" spans="1:11" ht="14.25">
      <c r="A46" s="318" t="s">
        <v>526</v>
      </c>
      <c r="B46" s="318"/>
      <c r="C46" s="318"/>
      <c r="D46" s="318"/>
      <c r="E46" s="318"/>
      <c r="F46" s="318"/>
      <c r="G46" s="318"/>
      <c r="H46" s="318"/>
      <c r="I46" s="318"/>
    </row>
    <row r="47" spans="1:11" ht="211.5" customHeight="1">
      <c r="A47" s="321" t="s">
        <v>594</v>
      </c>
      <c r="B47" s="321"/>
      <c r="C47" s="321"/>
      <c r="D47" s="321"/>
      <c r="E47" s="321"/>
      <c r="F47" s="321"/>
      <c r="G47" s="321"/>
      <c r="H47" s="321"/>
      <c r="I47" s="321"/>
    </row>
    <row r="48" spans="1:11" ht="14.25">
      <c r="A48" s="106"/>
      <c r="B48" s="106"/>
      <c r="C48" s="106"/>
      <c r="D48" s="106"/>
      <c r="E48" s="106"/>
      <c r="F48" s="106"/>
      <c r="G48" s="106"/>
      <c r="H48" s="106"/>
      <c r="I48" s="106"/>
    </row>
    <row r="49" spans="1:9" ht="14.25">
      <c r="A49" s="318" t="s">
        <v>527</v>
      </c>
      <c r="B49" s="318"/>
      <c r="C49" s="318"/>
      <c r="D49" s="318"/>
      <c r="E49" s="318"/>
      <c r="F49" s="318"/>
      <c r="G49" s="318"/>
      <c r="H49" s="318"/>
      <c r="I49" s="318"/>
    </row>
    <row r="50" spans="1:9" ht="251.25" customHeight="1">
      <c r="A50" s="321" t="s">
        <v>528</v>
      </c>
      <c r="B50" s="321"/>
      <c r="C50" s="321"/>
      <c r="D50" s="321"/>
      <c r="E50" s="321"/>
      <c r="F50" s="321"/>
      <c r="G50" s="321"/>
      <c r="H50" s="321"/>
      <c r="I50" s="321"/>
    </row>
    <row r="51" spans="1:9" ht="14.25">
      <c r="A51" s="318" t="s">
        <v>529</v>
      </c>
      <c r="B51" s="318"/>
      <c r="C51" s="318"/>
      <c r="D51" s="318"/>
      <c r="E51" s="318"/>
      <c r="F51" s="318"/>
      <c r="G51" s="318"/>
      <c r="H51" s="318"/>
      <c r="I51" s="318"/>
    </row>
    <row r="52" spans="1:9" ht="177" customHeight="1">
      <c r="A52" s="321" t="s">
        <v>593</v>
      </c>
      <c r="B52" s="321"/>
      <c r="C52" s="321"/>
      <c r="D52" s="321"/>
      <c r="E52" s="321"/>
      <c r="F52" s="321"/>
      <c r="G52" s="321"/>
      <c r="H52" s="321"/>
      <c r="I52" s="321"/>
    </row>
    <row r="53" spans="1:9" ht="14.25" hidden="1">
      <c r="A53" s="99"/>
      <c r="B53" s="99"/>
      <c r="C53" s="99"/>
      <c r="D53" s="99"/>
      <c r="E53" s="99"/>
      <c r="F53" s="99"/>
      <c r="G53" s="99"/>
      <c r="H53" s="99"/>
      <c r="I53" s="99"/>
    </row>
    <row r="54" spans="1:9" ht="13.9" customHeight="1"/>
    <row r="55" spans="1:9" ht="13.9" customHeight="1"/>
    <row r="56" spans="1:9" ht="13.9" customHeight="1"/>
    <row r="57" spans="1:9" ht="13.9" customHeight="1"/>
    <row r="58" spans="1:9" ht="13.9" customHeight="1"/>
    <row r="59" spans="1:9" ht="13.9" customHeight="1"/>
    <row r="60" spans="1:9" ht="13.9" customHeight="1"/>
    <row r="61" spans="1:9" ht="13.9" customHeight="1"/>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sheetData>
  <mergeCells count="28">
    <mergeCell ref="A52:I52"/>
    <mergeCell ref="A45:I45"/>
    <mergeCell ref="A46:I46"/>
    <mergeCell ref="A47:I47"/>
    <mergeCell ref="A49:I49"/>
    <mergeCell ref="A50:I50"/>
    <mergeCell ref="A51:I51"/>
    <mergeCell ref="A44:I44"/>
    <mergeCell ref="B16:I16"/>
    <mergeCell ref="A34:I34"/>
    <mergeCell ref="A35:I35"/>
    <mergeCell ref="A36:I36"/>
    <mergeCell ref="A38:I38"/>
    <mergeCell ref="A39:I39"/>
    <mergeCell ref="A41:I41"/>
    <mergeCell ref="A42:I42"/>
    <mergeCell ref="B15:I15"/>
    <mergeCell ref="A1:I1"/>
    <mergeCell ref="A2:I2"/>
    <mergeCell ref="A4:I4"/>
    <mergeCell ref="A5:I5"/>
    <mergeCell ref="A6:I6"/>
    <mergeCell ref="A8:I8"/>
    <mergeCell ref="B10:I10"/>
    <mergeCell ref="B11:I11"/>
    <mergeCell ref="B12:I12"/>
    <mergeCell ref="B13:I13"/>
    <mergeCell ref="B14:I14"/>
  </mergeCells>
  <conditionalFormatting sqref="A6:I6">
    <cfRule type="cellIs" dxfId="55" priority="1" operator="equal">
      <formula>$I$7</formula>
    </cfRule>
    <cfRule type="cellIs" dxfId="54" priority="2" operator="equal">
      <formula>$I$7</formula>
    </cfRule>
  </conditionalFormatting>
  <dataValidations count="1">
    <dataValidation type="list" allowBlank="1" showInputMessage="1" showErrorMessage="1" sqref="A5:I5">
      <formula1>trimestres</formula1>
    </dataValidation>
  </dataValidations>
  <hyperlinks>
    <hyperlink ref="B10:I10" location="Índice!A50" display="Marco jurídico"/>
    <hyperlink ref="B11:I11" location="Índice!A55" display="Objetivo"/>
    <hyperlink ref="B12:I12" location="Índice!A58" display="Características"/>
    <hyperlink ref="B13:I13" location="Índice!A60" display="Proceso de Elaboración"/>
    <hyperlink ref="B14:I14" location="Índice!A65" display="Fecha de Entrega"/>
  </hyperlinks>
  <printOptions horizontalCentered="1"/>
  <pageMargins left="0.25" right="0.25" top="0.75" bottom="0.75" header="0.3" footer="0.3"/>
  <pageSetup scale="86" orientation="portrait" r:id="rId1"/>
  <headerFooter>
    <oddHeader>&amp;L&amp;G&amp;R&amp;G</oddHeader>
  </headerFooter>
  <rowBreaks count="3" manualBreakCount="3">
    <brk id="35" max="8" man="1"/>
    <brk id="40" max="8" man="1"/>
    <brk id="48" max="8"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datos'!$U$4:$U$7</xm:f>
          </x14:formula1>
          <xm:sqref>A4:I4</xm:sqref>
        </x14:dataValidation>
        <x14:dataValidation type="list" allowBlank="1" showInputMessage="1" showErrorMessage="1">
          <x14:formula1>
            <xm:f>'Base de datos'!$B$2:$B$33</xm:f>
          </x14:formula1>
          <xm:sqref>A6:I6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tint="0.79998168889431442"/>
    <pageSetUpPr fitToPage="1"/>
  </sheetPr>
  <dimension ref="A1:L25"/>
  <sheetViews>
    <sheetView showGridLines="0" zoomScale="70" zoomScaleNormal="70" workbookViewId="0">
      <selection activeCell="F9" sqref="F9:K11"/>
    </sheetView>
  </sheetViews>
  <sheetFormatPr baseColWidth="10" defaultColWidth="0" defaultRowHeight="24.6" customHeight="1" zeroHeight="1"/>
  <cols>
    <col min="1" max="2" width="10.25" style="121" customWidth="1"/>
    <col min="3" max="4" width="23.25" style="121" customWidth="1"/>
    <col min="5" max="5" width="68.125" style="121" customWidth="1"/>
    <col min="6" max="6" width="40.5" style="121" customWidth="1"/>
    <col min="7" max="11" width="10.25" style="121" customWidth="1"/>
    <col min="12" max="12" width="0" style="121" hidden="1" customWidth="1"/>
    <col min="13" max="16384" width="10.25" style="121" hidden="1"/>
  </cols>
  <sheetData>
    <row r="1" spans="1:12" ht="25.5">
      <c r="A1" s="365" t="s">
        <v>535</v>
      </c>
      <c r="B1" s="365"/>
      <c r="C1" s="365"/>
      <c r="D1" s="365"/>
      <c r="E1" s="365"/>
      <c r="F1" s="365"/>
      <c r="G1" s="365"/>
      <c r="H1" s="365"/>
      <c r="I1" s="365"/>
      <c r="J1" s="365"/>
      <c r="K1" s="365"/>
    </row>
    <row r="2" spans="1:12" ht="25.5">
      <c r="A2" s="365"/>
      <c r="B2" s="365"/>
      <c r="C2" s="365"/>
      <c r="D2" s="365"/>
      <c r="E2" s="365"/>
      <c r="F2" s="365"/>
      <c r="G2" s="365"/>
      <c r="H2" s="365"/>
      <c r="I2" s="365"/>
      <c r="J2" s="365"/>
      <c r="K2" s="365"/>
    </row>
    <row r="3" spans="1:12" ht="40.9" customHeight="1">
      <c r="A3" s="365"/>
      <c r="B3" s="365"/>
      <c r="C3" s="365"/>
      <c r="D3" s="365"/>
      <c r="E3" s="365"/>
      <c r="F3" s="365"/>
      <c r="G3" s="365"/>
      <c r="H3" s="365"/>
      <c r="I3" s="365"/>
      <c r="J3" s="365"/>
      <c r="K3" s="365"/>
    </row>
    <row r="4" spans="1:12" ht="19.899999999999999" customHeight="1">
      <c r="A4" s="365"/>
      <c r="B4" s="365"/>
      <c r="C4" s="365"/>
      <c r="D4" s="365"/>
      <c r="E4" s="365"/>
      <c r="F4" s="365"/>
      <c r="G4" s="365"/>
      <c r="H4" s="365"/>
      <c r="I4" s="365"/>
      <c r="J4" s="365"/>
      <c r="K4" s="365"/>
    </row>
    <row r="5" spans="1:12" ht="25.5">
      <c r="A5" s="365"/>
      <c r="B5" s="365"/>
      <c r="C5" s="365"/>
      <c r="D5" s="365"/>
      <c r="E5" s="365"/>
      <c r="F5" s="365"/>
      <c r="G5" s="365"/>
      <c r="H5" s="365"/>
      <c r="I5" s="365"/>
      <c r="J5" s="365"/>
      <c r="K5" s="365"/>
    </row>
    <row r="6" spans="1:12" ht="26.25" thickBot="1">
      <c r="A6" s="366"/>
      <c r="B6" s="366"/>
      <c r="C6" s="366"/>
      <c r="D6" s="122"/>
      <c r="E6" s="122"/>
      <c r="F6" s="123"/>
      <c r="G6" s="123"/>
      <c r="H6" s="124"/>
      <c r="I6" s="124"/>
      <c r="J6" s="367"/>
      <c r="K6" s="367"/>
      <c r="L6" s="125"/>
    </row>
    <row r="7" spans="1:12" ht="39.75" customHeight="1">
      <c r="A7" s="368" t="s">
        <v>536</v>
      </c>
      <c r="B7" s="369"/>
      <c r="C7" s="369"/>
      <c r="D7" s="370" t="s">
        <v>537</v>
      </c>
      <c r="E7" s="370"/>
      <c r="F7" s="371" t="s">
        <v>538</v>
      </c>
      <c r="G7" s="372"/>
      <c r="H7" s="372"/>
      <c r="I7" s="372"/>
      <c r="J7" s="372"/>
      <c r="K7" s="373"/>
    </row>
    <row r="8" spans="1:12" ht="191.25" customHeight="1">
      <c r="A8" s="342" t="s">
        <v>539</v>
      </c>
      <c r="B8" s="342"/>
      <c r="C8" s="343"/>
      <c r="D8" s="340"/>
      <c r="E8" s="340"/>
      <c r="F8" s="341" t="s">
        <v>540</v>
      </c>
      <c r="G8" s="341"/>
      <c r="H8" s="341"/>
      <c r="I8" s="341"/>
      <c r="J8" s="341"/>
      <c r="K8" s="341"/>
    </row>
    <row r="9" spans="1:12" ht="55.5" customHeight="1">
      <c r="A9" s="344"/>
      <c r="B9" s="344"/>
      <c r="C9" s="345"/>
      <c r="D9" s="348"/>
      <c r="E9" s="349"/>
      <c r="F9" s="354" t="s">
        <v>541</v>
      </c>
      <c r="G9" s="355"/>
      <c r="H9" s="355"/>
      <c r="I9" s="355"/>
      <c r="J9" s="355"/>
      <c r="K9" s="356"/>
    </row>
    <row r="10" spans="1:12" ht="55.5" customHeight="1">
      <c r="A10" s="344"/>
      <c r="B10" s="344"/>
      <c r="C10" s="345"/>
      <c r="D10" s="350"/>
      <c r="E10" s="351"/>
      <c r="F10" s="357"/>
      <c r="G10" s="358"/>
      <c r="H10" s="358"/>
      <c r="I10" s="358"/>
      <c r="J10" s="358"/>
      <c r="K10" s="359"/>
    </row>
    <row r="11" spans="1:12" ht="69.599999999999994" customHeight="1">
      <c r="A11" s="344"/>
      <c r="B11" s="344"/>
      <c r="C11" s="345"/>
      <c r="D11" s="352"/>
      <c r="E11" s="353"/>
      <c r="F11" s="360"/>
      <c r="G11" s="361"/>
      <c r="H11" s="361"/>
      <c r="I11" s="361"/>
      <c r="J11" s="361"/>
      <c r="K11" s="362"/>
    </row>
    <row r="12" spans="1:12" ht="205.5" customHeight="1">
      <c r="A12" s="346"/>
      <c r="B12" s="346"/>
      <c r="C12" s="347"/>
      <c r="D12" s="363"/>
      <c r="E12" s="364"/>
      <c r="F12" s="330" t="s">
        <v>542</v>
      </c>
      <c r="G12" s="331"/>
      <c r="H12" s="331"/>
      <c r="I12" s="331"/>
      <c r="J12" s="331"/>
      <c r="K12" s="332"/>
    </row>
    <row r="13" spans="1:12" ht="167.25" customHeight="1">
      <c r="A13" s="338" t="s">
        <v>543</v>
      </c>
      <c r="B13" s="339"/>
      <c r="C13" s="339"/>
      <c r="D13" s="339"/>
      <c r="E13" s="339"/>
      <c r="F13" s="330" t="s">
        <v>544</v>
      </c>
      <c r="G13" s="331"/>
      <c r="H13" s="331"/>
      <c r="I13" s="331"/>
      <c r="J13" s="331"/>
      <c r="K13" s="332"/>
    </row>
    <row r="14" spans="1:12" ht="289.14999999999998" customHeight="1">
      <c r="A14" s="326" t="s">
        <v>545</v>
      </c>
      <c r="B14" s="327"/>
      <c r="C14" s="328"/>
      <c r="D14" s="340"/>
      <c r="E14" s="340"/>
      <c r="F14" s="341" t="s">
        <v>546</v>
      </c>
      <c r="G14" s="341"/>
      <c r="H14" s="341"/>
      <c r="I14" s="341"/>
      <c r="J14" s="341"/>
      <c r="K14" s="341"/>
    </row>
    <row r="15" spans="1:12" ht="95.25" customHeight="1">
      <c r="A15" s="326" t="s">
        <v>547</v>
      </c>
      <c r="B15" s="327"/>
      <c r="C15" s="328"/>
      <c r="D15" s="329"/>
      <c r="E15" s="328"/>
      <c r="F15" s="330" t="s">
        <v>548</v>
      </c>
      <c r="G15" s="331"/>
      <c r="H15" s="331"/>
      <c r="I15" s="331"/>
      <c r="J15" s="331"/>
      <c r="K15" s="332"/>
    </row>
    <row r="16" spans="1:12" ht="149.25" customHeight="1">
      <c r="A16" s="333" t="s">
        <v>549</v>
      </c>
      <c r="B16" s="334"/>
      <c r="C16" s="335"/>
      <c r="D16" s="336"/>
      <c r="E16" s="337"/>
      <c r="F16" s="330" t="s">
        <v>550</v>
      </c>
      <c r="G16" s="331"/>
      <c r="H16" s="331"/>
      <c r="I16" s="331"/>
      <c r="J16" s="331"/>
      <c r="K16" s="332"/>
    </row>
    <row r="17" spans="1:11" ht="267" customHeight="1" thickBot="1">
      <c r="A17" s="323" t="s">
        <v>551</v>
      </c>
      <c r="B17" s="324"/>
      <c r="C17" s="324"/>
      <c r="D17" s="324"/>
      <c r="E17" s="324"/>
      <c r="F17" s="324"/>
      <c r="G17" s="324"/>
      <c r="H17" s="324"/>
      <c r="I17" s="324"/>
      <c r="J17" s="324"/>
      <c r="K17" s="325"/>
    </row>
    <row r="18" spans="1:11" ht="25.5"/>
    <row r="19" spans="1:11" ht="25.5"/>
    <row r="20" spans="1:11" ht="25.5"/>
    <row r="21" spans="1:11" ht="24.6" customHeight="1"/>
    <row r="22" spans="1:11" ht="24.6" customHeight="1"/>
    <row r="23" spans="1:11" ht="24.6" customHeight="1"/>
    <row r="24" spans="1:11" ht="24.6" customHeight="1"/>
    <row r="25" spans="1:11" ht="24.6" customHeight="1"/>
  </sheetData>
  <mergeCells count="26">
    <mergeCell ref="A1:K5"/>
    <mergeCell ref="A6:C6"/>
    <mergeCell ref="J6:K6"/>
    <mergeCell ref="A7:C7"/>
    <mergeCell ref="D7:E7"/>
    <mergeCell ref="F7:K7"/>
    <mergeCell ref="A8:C12"/>
    <mergeCell ref="D8:E8"/>
    <mergeCell ref="F8:K8"/>
    <mergeCell ref="D9:E11"/>
    <mergeCell ref="F9:K11"/>
    <mergeCell ref="D12:E12"/>
    <mergeCell ref="F12:K12"/>
    <mergeCell ref="A13:C13"/>
    <mergeCell ref="D13:E13"/>
    <mergeCell ref="F13:K13"/>
    <mergeCell ref="A14:C14"/>
    <mergeCell ref="D14:E14"/>
    <mergeCell ref="F14:K14"/>
    <mergeCell ref="A17:K17"/>
    <mergeCell ref="A15:C15"/>
    <mergeCell ref="D15:E15"/>
    <mergeCell ref="F15:K15"/>
    <mergeCell ref="A16:C16"/>
    <mergeCell ref="D16:E16"/>
    <mergeCell ref="F16:K16"/>
  </mergeCells>
  <pageMargins left="0.23622047244094491" right="0.23622047244094491" top="0.74803149606299213" bottom="0.74803149606299213" header="0.31496062992125984" footer="0.31496062992125984"/>
  <pageSetup paperSize="9" scale="40" orientation="portrait" horizontalDpi="4294967294" verticalDpi="4294967294" r:id="rId1"/>
  <headerFooter>
    <oddHeader>&amp;L&amp;G&amp;R&amp;G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view="pageBreakPreview" topLeftCell="A37" zoomScale="85" zoomScaleNormal="40" zoomScaleSheetLayoutView="85" workbookViewId="0">
      <selection activeCell="A41" sqref="A41:J41"/>
    </sheetView>
  </sheetViews>
  <sheetFormatPr baseColWidth="10" defaultColWidth="11" defaultRowHeight="15"/>
  <cols>
    <col min="1" max="10" width="18" style="30" customWidth="1"/>
    <col min="11" max="16384" width="11" style="30"/>
  </cols>
  <sheetData>
    <row r="1" spans="1:10" ht="34.9" customHeight="1">
      <c r="A1" s="374" t="str">
        <f>CONCATENATE(Índice!A6)</f>
        <v>Zacatecas</v>
      </c>
      <c r="B1" s="374"/>
      <c r="C1" s="374"/>
      <c r="D1" s="374"/>
      <c r="E1" s="374"/>
      <c r="F1" s="374"/>
      <c r="G1" s="374"/>
      <c r="H1" s="374"/>
      <c r="I1" s="374"/>
      <c r="J1" s="374"/>
    </row>
    <row r="2" spans="1:10" s="133" customFormat="1" ht="21">
      <c r="A2" s="375" t="s">
        <v>174</v>
      </c>
      <c r="B2" s="375"/>
      <c r="C2" s="375"/>
      <c r="D2" s="375"/>
      <c r="E2" s="375"/>
      <c r="F2" s="375"/>
      <c r="G2" s="375"/>
      <c r="H2" s="375"/>
      <c r="I2" s="375"/>
      <c r="J2" s="375"/>
    </row>
    <row r="3" spans="1:10" ht="7.15" customHeight="1">
      <c r="A3" s="13"/>
      <c r="B3" s="13"/>
      <c r="C3" s="13"/>
      <c r="D3" s="13"/>
    </row>
    <row r="4" spans="1:10" ht="24.75" customHeight="1">
      <c r="A4" s="376" t="s">
        <v>563</v>
      </c>
      <c r="B4" s="376"/>
      <c r="C4" s="376"/>
      <c r="D4" s="376"/>
      <c r="E4" s="376"/>
      <c r="F4" s="376"/>
      <c r="G4" s="376"/>
      <c r="H4" s="376"/>
      <c r="I4" s="376"/>
      <c r="J4" s="376"/>
    </row>
    <row r="5" spans="1:10" ht="9" customHeight="1">
      <c r="A5" s="13"/>
      <c r="B5" s="13"/>
      <c r="C5" s="13"/>
      <c r="D5" s="13"/>
    </row>
    <row r="6" spans="1:10" ht="22.15" customHeight="1">
      <c r="A6" s="385" t="s">
        <v>0</v>
      </c>
      <c r="B6" s="381" t="s">
        <v>1</v>
      </c>
      <c r="C6" s="382"/>
      <c r="D6" s="383"/>
      <c r="E6" s="381" t="s">
        <v>169</v>
      </c>
      <c r="F6" s="382"/>
      <c r="G6" s="383"/>
      <c r="H6" s="381" t="s">
        <v>170</v>
      </c>
      <c r="I6" s="382"/>
      <c r="J6" s="382"/>
    </row>
    <row r="7" spans="1:10" ht="15" customHeight="1">
      <c r="A7" s="386"/>
      <c r="B7" s="388" t="s">
        <v>2</v>
      </c>
      <c r="C7" s="389"/>
      <c r="D7" s="390"/>
      <c r="E7" s="388" t="s">
        <v>2</v>
      </c>
      <c r="F7" s="389"/>
      <c r="G7" s="390"/>
      <c r="H7" s="138" t="s">
        <v>2</v>
      </c>
      <c r="I7" s="139"/>
      <c r="J7" s="140"/>
    </row>
    <row r="8" spans="1:10" ht="24" customHeight="1">
      <c r="A8" s="386"/>
      <c r="B8" s="80" t="s">
        <v>3</v>
      </c>
      <c r="C8" s="81" t="s">
        <v>4</v>
      </c>
      <c r="D8" s="80" t="s">
        <v>5</v>
      </c>
      <c r="E8" s="12" t="s">
        <v>3</v>
      </c>
      <c r="F8" s="21" t="s">
        <v>4</v>
      </c>
      <c r="G8" s="12" t="s">
        <v>5</v>
      </c>
      <c r="H8" s="141" t="s">
        <v>3</v>
      </c>
      <c r="I8" s="142" t="s">
        <v>4</v>
      </c>
      <c r="J8" s="141" t="s">
        <v>5</v>
      </c>
    </row>
    <row r="9" spans="1:10" ht="30" customHeight="1">
      <c r="A9" s="387"/>
      <c r="B9" s="31" t="s">
        <v>6</v>
      </c>
      <c r="C9" s="32" t="s">
        <v>7</v>
      </c>
      <c r="D9" s="32" t="s">
        <v>8</v>
      </c>
      <c r="E9" s="31" t="s">
        <v>6</v>
      </c>
      <c r="F9" s="32" t="s">
        <v>7</v>
      </c>
      <c r="G9" s="32" t="s">
        <v>8</v>
      </c>
      <c r="H9" s="31" t="s">
        <v>6</v>
      </c>
      <c r="I9" s="32" t="s">
        <v>7</v>
      </c>
      <c r="J9" s="32" t="s">
        <v>8</v>
      </c>
    </row>
    <row r="10" spans="1:10" ht="60.75" customHeight="1">
      <c r="A10" s="33" t="s">
        <v>175</v>
      </c>
      <c r="B10" s="221">
        <v>2406</v>
      </c>
      <c r="C10" s="222">
        <v>362</v>
      </c>
      <c r="D10" s="35">
        <f>IFERROR(C10/B10,"")</f>
        <v>0.15045719035743974</v>
      </c>
      <c r="E10" s="221">
        <v>7339</v>
      </c>
      <c r="F10" s="222">
        <v>3028</v>
      </c>
      <c r="G10" s="34">
        <f>IFERROR(F10/E10,"")</f>
        <v>0.41259027115410818</v>
      </c>
      <c r="H10" s="221">
        <v>1441</v>
      </c>
      <c r="I10" s="222">
        <v>585</v>
      </c>
      <c r="J10" s="34">
        <f>IFERROR(I10/H10,"")</f>
        <v>0.40596807772380289</v>
      </c>
    </row>
    <row r="11" spans="1:10" ht="60.75" customHeight="1">
      <c r="A11" s="33" t="s">
        <v>10</v>
      </c>
      <c r="B11" s="223">
        <v>1177</v>
      </c>
      <c r="C11" s="224">
        <f>238+212+538</f>
        <v>988</v>
      </c>
      <c r="D11" s="35">
        <f t="shared" ref="D11:D13" si="0">IFERROR(C11/B11,"")</f>
        <v>0.83942225998300768</v>
      </c>
      <c r="E11" s="223">
        <v>3592</v>
      </c>
      <c r="F11" s="224">
        <v>6033</v>
      </c>
      <c r="G11" s="36">
        <f t="shared" ref="G11:G13" si="1">IFERROR(F11/E11,"")</f>
        <v>1.67956570155902</v>
      </c>
      <c r="H11" s="223">
        <v>1070</v>
      </c>
      <c r="I11" s="224">
        <v>663</v>
      </c>
      <c r="J11" s="36">
        <f t="shared" ref="J11:J12" si="2">IFERROR(I11/H11,"")</f>
        <v>0.61962616822429906</v>
      </c>
    </row>
    <row r="12" spans="1:10" ht="60.75" customHeight="1">
      <c r="A12" s="33" t="s">
        <v>11</v>
      </c>
      <c r="B12" s="223">
        <v>1850</v>
      </c>
      <c r="C12" s="224">
        <f>35+77+135</f>
        <v>247</v>
      </c>
      <c r="D12" s="35">
        <f t="shared" si="0"/>
        <v>0.13351351351351351</v>
      </c>
      <c r="E12" s="223">
        <v>5645</v>
      </c>
      <c r="F12" s="224">
        <v>8007</v>
      </c>
      <c r="G12" s="36">
        <f t="shared" si="1"/>
        <v>1.4184233835252436</v>
      </c>
      <c r="H12" s="223">
        <v>1682</v>
      </c>
      <c r="I12" s="224">
        <v>748</v>
      </c>
      <c r="J12" s="36">
        <f t="shared" si="2"/>
        <v>0.44470868014268727</v>
      </c>
    </row>
    <row r="13" spans="1:10" ht="60.75" customHeight="1">
      <c r="A13" s="38" t="s">
        <v>12</v>
      </c>
      <c r="B13" s="223">
        <v>2206</v>
      </c>
      <c r="C13" s="224">
        <f>349+399+729</f>
        <v>1477</v>
      </c>
      <c r="D13" s="35">
        <f t="shared" si="0"/>
        <v>0.66953762466001809</v>
      </c>
      <c r="E13" s="223">
        <v>6732</v>
      </c>
      <c r="F13" s="224">
        <v>14177</v>
      </c>
      <c r="G13" s="36">
        <f t="shared" si="1"/>
        <v>2.1059120617944149</v>
      </c>
      <c r="H13" s="223">
        <v>2007</v>
      </c>
      <c r="I13" s="224">
        <v>1336</v>
      </c>
      <c r="J13" s="36">
        <f>IFERROR(I13/H13,"")</f>
        <v>0.66567015445939215</v>
      </c>
    </row>
    <row r="14" spans="1:10" ht="60.75" customHeight="1">
      <c r="A14" s="39" t="s">
        <v>13</v>
      </c>
      <c r="B14" s="77">
        <f>IF(SUM(B10,B11,B12,B13)=0,"",SUM(B10,B11,B12,B13))</f>
        <v>7639</v>
      </c>
      <c r="C14" s="77">
        <f>IF(SUM(C10,C11,C12,C13)=0,"",SUM(C10,C11,C12,C13))</f>
        <v>3074</v>
      </c>
      <c r="D14" s="78">
        <f t="shared" ref="D14" si="3">IF(SUM(D10,D11,D12,D13)=0,"",SUM(D10,D11,D12,D13))</f>
        <v>1.792930588513979</v>
      </c>
      <c r="E14" s="77">
        <f>IF(SUM(E10,E11,E12,E13)=0,"",SUM(E10,E11,E12,E13))</f>
        <v>23308</v>
      </c>
      <c r="F14" s="79">
        <f t="shared" ref="F14:G14" si="4">IF(SUM(F10,F11,F12,F13)=0,"",SUM(F10,F11,F12,F13))</f>
        <v>31245</v>
      </c>
      <c r="G14" s="40">
        <f t="shared" si="4"/>
        <v>5.616491418032787</v>
      </c>
      <c r="H14" s="77">
        <f>IF(SUM(H10,H11,H12,H13)=0,"",SUM(H10,H11,H12,H13))</f>
        <v>6200</v>
      </c>
      <c r="I14" s="79">
        <f t="shared" ref="I14" si="5">IF(SUM(I10,I11,I12,I13)=0,"",SUM(I10,I11,I12,I13))</f>
        <v>3332</v>
      </c>
      <c r="J14" s="40">
        <f>IF(SUM(J10,J11,J12,J13)=0,"",SUM(J10,J11,J12,J13))</f>
        <v>2.1359730805501815</v>
      </c>
    </row>
    <row r="16" spans="1:10" s="132" customFormat="1" ht="21" customHeight="1">
      <c r="A16" s="375" t="s">
        <v>180</v>
      </c>
      <c r="B16" s="375"/>
      <c r="C16" s="375"/>
      <c r="D16" s="375"/>
      <c r="E16" s="375"/>
      <c r="F16" s="375"/>
      <c r="G16" s="375"/>
      <c r="H16" s="375"/>
      <c r="I16" s="375"/>
      <c r="J16" s="375"/>
    </row>
    <row r="17" spans="1:10">
      <c r="A17"/>
      <c r="B17"/>
      <c r="C17"/>
      <c r="D17"/>
    </row>
    <row r="18" spans="1:10" ht="15" customHeight="1">
      <c r="A18" s="384" t="s">
        <v>563</v>
      </c>
      <c r="B18" s="384"/>
      <c r="C18" s="384"/>
      <c r="D18" s="384"/>
      <c r="E18" s="384"/>
      <c r="F18" s="384"/>
      <c r="G18" s="384"/>
      <c r="H18" s="384"/>
      <c r="I18" s="384"/>
      <c r="J18" s="384"/>
    </row>
    <row r="19" spans="1:10" ht="7.5" customHeight="1">
      <c r="A19"/>
      <c r="B19"/>
      <c r="C19"/>
      <c r="D19"/>
    </row>
    <row r="20" spans="1:10" ht="15" customHeight="1">
      <c r="A20" s="393" t="s">
        <v>179</v>
      </c>
      <c r="B20" s="391" t="s">
        <v>1</v>
      </c>
      <c r="C20" s="392"/>
      <c r="D20" s="397"/>
      <c r="E20" s="391" t="s">
        <v>181</v>
      </c>
      <c r="F20" s="392"/>
      <c r="G20" s="392"/>
      <c r="H20" s="391" t="s">
        <v>178</v>
      </c>
      <c r="I20" s="392"/>
      <c r="J20" s="392"/>
    </row>
    <row r="21" spans="1:10" ht="15" customHeight="1">
      <c r="A21" s="394"/>
      <c r="B21" s="388" t="s">
        <v>2</v>
      </c>
      <c r="C21" s="389"/>
      <c r="D21" s="390"/>
      <c r="E21" s="388" t="s">
        <v>2</v>
      </c>
      <c r="F21" s="389"/>
      <c r="G21" s="390"/>
      <c r="H21" s="388" t="s">
        <v>2</v>
      </c>
      <c r="I21" s="389"/>
      <c r="J21" s="390"/>
    </row>
    <row r="22" spans="1:10" ht="25.5">
      <c r="A22" s="394"/>
      <c r="B22" s="130" t="s">
        <v>3</v>
      </c>
      <c r="C22" s="131" t="s">
        <v>4</v>
      </c>
      <c r="D22" s="130" t="s">
        <v>5</v>
      </c>
      <c r="E22" s="130" t="s">
        <v>3</v>
      </c>
      <c r="F22" s="131" t="s">
        <v>4</v>
      </c>
      <c r="G22" s="130" t="s">
        <v>5</v>
      </c>
      <c r="H22" s="130" t="s">
        <v>3</v>
      </c>
      <c r="I22" s="131" t="s">
        <v>4</v>
      </c>
      <c r="J22" s="130" t="s">
        <v>5</v>
      </c>
    </row>
    <row r="23" spans="1:10">
      <c r="A23" s="395"/>
      <c r="B23" s="31" t="s">
        <v>6</v>
      </c>
      <c r="C23" s="32" t="s">
        <v>7</v>
      </c>
      <c r="D23" s="32" t="s">
        <v>8</v>
      </c>
      <c r="E23" s="31" t="s">
        <v>6</v>
      </c>
      <c r="F23" s="32" t="s">
        <v>7</v>
      </c>
      <c r="G23" s="32" t="s">
        <v>8</v>
      </c>
      <c r="H23" s="31" t="s">
        <v>6</v>
      </c>
      <c r="I23" s="32" t="s">
        <v>7</v>
      </c>
      <c r="J23" s="32" t="s">
        <v>8</v>
      </c>
    </row>
    <row r="24" spans="1:10" ht="73.5" customHeight="1">
      <c r="A24" s="82" t="s">
        <v>177</v>
      </c>
      <c r="B24" s="225">
        <v>71</v>
      </c>
      <c r="C24" s="226">
        <f>13+22+36</f>
        <v>71</v>
      </c>
      <c r="D24" s="85">
        <f>IFERROR(C24/B24,"")</f>
        <v>1</v>
      </c>
      <c r="E24" s="221">
        <v>306</v>
      </c>
      <c r="F24" s="222">
        <v>306</v>
      </c>
      <c r="G24" s="34">
        <f>IFERROR(F24/E24,"")</f>
        <v>1</v>
      </c>
      <c r="H24" s="221">
        <v>27</v>
      </c>
      <c r="I24" s="222">
        <v>27</v>
      </c>
      <c r="J24" s="209">
        <f>IFERROR(I24/H24,"")</f>
        <v>1</v>
      </c>
    </row>
    <row r="25" spans="1:10" ht="73.5" customHeight="1">
      <c r="A25" s="83" t="s">
        <v>176</v>
      </c>
      <c r="B25" s="227">
        <v>0</v>
      </c>
      <c r="C25" s="228">
        <v>0</v>
      </c>
      <c r="D25" s="14" t="str">
        <f t="shared" ref="D25:D29" si="6">IFERROR(C25/B25,"")</f>
        <v/>
      </c>
      <c r="E25" s="231">
        <v>0</v>
      </c>
      <c r="F25" s="232">
        <v>0</v>
      </c>
      <c r="G25" s="34" t="str">
        <f>IFERROR(F25/E25,"")</f>
        <v/>
      </c>
      <c r="H25" s="223">
        <v>0</v>
      </c>
      <c r="I25" s="224">
        <v>0</v>
      </c>
      <c r="J25" s="209" t="str">
        <f t="shared" ref="J25:J27" si="7">IFERROR(I25/H25,"")</f>
        <v/>
      </c>
    </row>
    <row r="26" spans="1:10" ht="73.5" customHeight="1">
      <c r="A26" s="83" t="s">
        <v>558</v>
      </c>
      <c r="B26" s="227">
        <v>0</v>
      </c>
      <c r="C26" s="228">
        <v>0</v>
      </c>
      <c r="D26" s="14"/>
      <c r="E26" s="231">
        <v>0</v>
      </c>
      <c r="F26" s="232">
        <v>0</v>
      </c>
      <c r="G26" s="34" t="str">
        <f t="shared" ref="G26:G28" si="8">IFERROR(F26/E26,"")</f>
        <v/>
      </c>
      <c r="H26" s="223">
        <v>0</v>
      </c>
      <c r="I26" s="224">
        <v>0</v>
      </c>
      <c r="J26" s="209" t="str">
        <f t="shared" si="7"/>
        <v/>
      </c>
    </row>
    <row r="27" spans="1:10" ht="73.5" customHeight="1">
      <c r="A27" s="83" t="s">
        <v>557</v>
      </c>
      <c r="B27" s="227">
        <v>0</v>
      </c>
      <c r="C27" s="228">
        <v>0</v>
      </c>
      <c r="D27" s="14"/>
      <c r="E27" s="223">
        <v>0</v>
      </c>
      <c r="F27" s="224">
        <v>0</v>
      </c>
      <c r="G27" s="34" t="str">
        <f t="shared" si="8"/>
        <v/>
      </c>
      <c r="H27" s="223">
        <v>0</v>
      </c>
      <c r="I27" s="224">
        <v>0</v>
      </c>
      <c r="J27" s="209" t="str">
        <f t="shared" si="7"/>
        <v/>
      </c>
    </row>
    <row r="28" spans="1:10" ht="73.5" customHeight="1">
      <c r="A28" s="83" t="s">
        <v>595</v>
      </c>
      <c r="B28" s="229">
        <v>0</v>
      </c>
      <c r="C28" s="230">
        <v>0</v>
      </c>
      <c r="D28" s="37" t="str">
        <f t="shared" si="6"/>
        <v/>
      </c>
      <c r="E28" s="223">
        <v>0</v>
      </c>
      <c r="F28" s="224">
        <v>0</v>
      </c>
      <c r="G28" s="34" t="str">
        <f t="shared" si="8"/>
        <v/>
      </c>
      <c r="H28" s="223">
        <v>0</v>
      </c>
      <c r="I28" s="224">
        <v>0</v>
      </c>
      <c r="J28" s="210" t="str">
        <f>IFERROR(I28/H28,"")</f>
        <v/>
      </c>
    </row>
    <row r="29" spans="1:10" ht="73.5" customHeight="1">
      <c r="A29" s="129" t="s">
        <v>13</v>
      </c>
      <c r="B29" s="37">
        <f>IF(SUM(B24,B25,B26,B27,B28)=0,"",SUM(B24,B25,B26,B27,B28))</f>
        <v>71</v>
      </c>
      <c r="C29" s="37">
        <f>IF(SUM(C24,C25,C26,C27,C28)=0,"",SUM(C24,C25,C26,C27,C28))</f>
        <v>71</v>
      </c>
      <c r="D29" s="37">
        <f t="shared" si="6"/>
        <v>1</v>
      </c>
      <c r="E29" s="77">
        <f>IF(SUM(E24,E25,E26,E27,E28)=0,"",SUM(E24,E25,E26,E27,E28))</f>
        <v>306</v>
      </c>
      <c r="F29" s="77">
        <f>IF(SUM(F24,F25,F26,F27,F28)=0,"",SUM(F24,F25,F26,F27,F28))</f>
        <v>306</v>
      </c>
      <c r="G29" s="36">
        <f t="shared" ref="G29" si="9">IFERROR(F29/E29,"")</f>
        <v>1</v>
      </c>
      <c r="H29" s="77">
        <f>IF(SUM(H24,H25,H26,H27,H28)=0,"",SUM(H24,H25,H26,H27,H28))</f>
        <v>27</v>
      </c>
      <c r="I29" s="79">
        <f>IF(SUM(I24,I25,I26,I27,I28)=0,"",SUM(I24,I25,I26,I27,I28))</f>
        <v>27</v>
      </c>
      <c r="J29" s="36">
        <f>IFERROR(I29/H29,"")</f>
        <v>1</v>
      </c>
    </row>
    <row r="30" spans="1:10">
      <c r="A30" s="84"/>
    </row>
    <row r="31" spans="1:10" ht="24.95" customHeight="1">
      <c r="A31" s="396" t="s">
        <v>562</v>
      </c>
      <c r="B31" s="396"/>
      <c r="C31" s="396"/>
      <c r="D31" s="396"/>
      <c r="E31" s="396"/>
      <c r="F31" s="396"/>
      <c r="G31" s="396"/>
      <c r="H31" s="396"/>
      <c r="I31" s="396"/>
      <c r="J31" s="396"/>
    </row>
    <row r="32" spans="1:10" ht="169.5" customHeight="1">
      <c r="A32" s="378" t="s">
        <v>660</v>
      </c>
      <c r="B32" s="379"/>
      <c r="C32" s="379"/>
      <c r="D32" s="379"/>
      <c r="E32" s="379"/>
      <c r="F32" s="379"/>
      <c r="G32" s="379"/>
      <c r="H32" s="379"/>
      <c r="I32" s="379"/>
      <c r="J32" s="380"/>
    </row>
    <row r="33" spans="1:10">
      <c r="A33" s="146"/>
      <c r="B33" s="143"/>
      <c r="C33" s="143"/>
      <c r="D33" s="143"/>
      <c r="E33" s="143"/>
      <c r="F33" s="143"/>
      <c r="G33" s="143"/>
      <c r="H33" s="143"/>
      <c r="I33" s="143"/>
      <c r="J33" s="180"/>
    </row>
    <row r="34" spans="1:10" ht="29.45" customHeight="1">
      <c r="A34" s="396" t="s">
        <v>583</v>
      </c>
      <c r="B34" s="396"/>
      <c r="C34" s="396"/>
      <c r="D34" s="396"/>
      <c r="E34" s="396"/>
      <c r="F34" s="396"/>
      <c r="G34" s="396"/>
      <c r="H34" s="396"/>
      <c r="I34" s="396"/>
      <c r="J34" s="396"/>
    </row>
    <row r="35" spans="1:10" ht="165.75" customHeight="1">
      <c r="A35" s="378" t="s">
        <v>661</v>
      </c>
      <c r="B35" s="379"/>
      <c r="C35" s="379"/>
      <c r="D35" s="379"/>
      <c r="E35" s="379"/>
      <c r="F35" s="379"/>
      <c r="G35" s="379"/>
      <c r="H35" s="379"/>
      <c r="I35" s="379"/>
      <c r="J35" s="380"/>
    </row>
    <row r="36" spans="1:10">
      <c r="E36"/>
      <c r="F36"/>
      <c r="G36"/>
    </row>
    <row r="37" spans="1:10" ht="24.95" customHeight="1">
      <c r="A37" s="377" t="s">
        <v>585</v>
      </c>
      <c r="B37" s="377"/>
      <c r="C37" s="377"/>
      <c r="D37" s="377"/>
      <c r="E37" s="377"/>
      <c r="F37" s="377"/>
      <c r="G37" s="377"/>
      <c r="H37" s="377"/>
      <c r="I37" s="377"/>
      <c r="J37" s="377"/>
    </row>
    <row r="38" spans="1:10" ht="155.25" customHeight="1">
      <c r="A38" s="378" t="s">
        <v>662</v>
      </c>
      <c r="B38" s="379"/>
      <c r="C38" s="379"/>
      <c r="D38" s="379"/>
      <c r="E38" s="379"/>
      <c r="F38" s="379"/>
      <c r="G38" s="379"/>
      <c r="H38" s="379"/>
      <c r="I38" s="379"/>
      <c r="J38" s="380"/>
    </row>
    <row r="39" spans="1:10">
      <c r="A39" s="145"/>
      <c r="B39" s="143"/>
      <c r="C39" s="143"/>
      <c r="D39" s="143"/>
      <c r="E39" s="144"/>
      <c r="F39" s="144"/>
      <c r="G39" s="144"/>
      <c r="H39" s="143"/>
      <c r="I39" s="143"/>
      <c r="J39" s="180"/>
    </row>
    <row r="40" spans="1:10" ht="24.95" customHeight="1">
      <c r="A40" s="377" t="s">
        <v>584</v>
      </c>
      <c r="B40" s="377"/>
      <c r="C40" s="377"/>
      <c r="D40" s="377"/>
      <c r="E40" s="377"/>
      <c r="F40" s="377"/>
      <c r="G40" s="377"/>
      <c r="H40" s="377"/>
      <c r="I40" s="377"/>
      <c r="J40" s="377"/>
    </row>
    <row r="41" spans="1:10" ht="170.25" customHeight="1">
      <c r="A41" s="378" t="s">
        <v>663</v>
      </c>
      <c r="B41" s="379"/>
      <c r="C41" s="379"/>
      <c r="D41" s="379"/>
      <c r="E41" s="379"/>
      <c r="F41" s="379"/>
      <c r="G41" s="379"/>
      <c r="H41" s="379"/>
      <c r="I41" s="379"/>
      <c r="J41" s="380"/>
    </row>
  </sheetData>
  <sheetProtection sheet="1" objects="1" scenarios="1" selectLockedCells="1"/>
  <protectedRanges>
    <protectedRange sqref="B10:C13" name="Rango1"/>
  </protectedRanges>
  <mergeCells count="26">
    <mergeCell ref="B20:D20"/>
    <mergeCell ref="E21:G21"/>
    <mergeCell ref="H20:J20"/>
    <mergeCell ref="H21:J21"/>
    <mergeCell ref="A40:J40"/>
    <mergeCell ref="A41:J41"/>
    <mergeCell ref="A31:J31"/>
    <mergeCell ref="A32:J32"/>
    <mergeCell ref="A34:J34"/>
    <mergeCell ref="A35:J35"/>
    <mergeCell ref="A1:J1"/>
    <mergeCell ref="A2:J2"/>
    <mergeCell ref="A4:J4"/>
    <mergeCell ref="A37:J37"/>
    <mergeCell ref="A38:J38"/>
    <mergeCell ref="B6:D6"/>
    <mergeCell ref="E6:G6"/>
    <mergeCell ref="H6:J6"/>
    <mergeCell ref="A16:J16"/>
    <mergeCell ref="A18:J18"/>
    <mergeCell ref="A6:A9"/>
    <mergeCell ref="B7:D7"/>
    <mergeCell ref="E7:G7"/>
    <mergeCell ref="E20:G20"/>
    <mergeCell ref="B21:D21"/>
    <mergeCell ref="A20:A23"/>
  </mergeCells>
  <conditionalFormatting sqref="B10:C13 E10:F13 H10:I13 B24:C28 E24:F28 H24:I28 A32:J32 A35:J35 A38:J38 A41:J41">
    <cfRule type="cellIs" dxfId="53" priority="3" operator="greaterThan">
      <formula>$K$6</formula>
    </cfRule>
  </conditionalFormatting>
  <conditionalFormatting sqref="B10:C13 E10:F13 H10:I13 B24:C28 E24:F28 H24:I28 A32:J32 A35:J35 A38:J38 A41:J41">
    <cfRule type="cellIs" dxfId="52" priority="2" operator="lessThan">
      <formula>$K$6</formula>
    </cfRule>
  </conditionalFormatting>
  <conditionalFormatting sqref="B10:C13 E10:F13 H10:I13 B24:C28 E24:F28 H24:I28 A32:J32 A35:J35 A38:J38 A41:J41">
    <cfRule type="cellIs" dxfId="51" priority="1" operator="equal">
      <formula>$K$6</formula>
    </cfRule>
  </conditionalFormatting>
  <dataValidations count="1">
    <dataValidation type="whole" allowBlank="1" showInputMessage="1" showErrorMessage="1" errorTitle="Error" error="Solo acepta números enteros" sqref="B10 B10:C13 E10:F13 H10:I13 B24:C28 E24:F28 H24:I28">
      <formula1>0</formula1>
      <formula2>10000000000</formula2>
    </dataValidation>
  </dataValidations>
  <pageMargins left="0.7" right="0.7" top="0.75" bottom="0.75" header="0.3" footer="0.3"/>
  <pageSetup paperSize="9" scale="40" orientation="portrait" horizontalDpi="4294967294" verticalDpi="4294967294" r:id="rId1"/>
  <ignoredErrors>
    <ignoredError sqref="D10:D13 B14 D14" emptyCellReference="1"/>
    <ignoredError sqref="D29 G2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view="pageBreakPreview" topLeftCell="A7" zoomScaleNormal="70" zoomScaleSheetLayoutView="100" workbookViewId="0">
      <selection activeCell="B16" sqref="B16"/>
    </sheetView>
  </sheetViews>
  <sheetFormatPr baseColWidth="10" defaultColWidth="11" defaultRowHeight="15"/>
  <cols>
    <col min="1" max="1" width="11" style="181"/>
    <col min="2" max="2" width="12.5" style="181" customWidth="1"/>
    <col min="3" max="3" width="14.25" style="181" customWidth="1"/>
    <col min="4" max="4" width="13" style="181" customWidth="1"/>
    <col min="5" max="5" width="30.5" style="181" customWidth="1"/>
    <col min="6" max="6" width="31.625" style="181" customWidth="1"/>
    <col min="7" max="7" width="31.375" style="181" customWidth="1"/>
    <col min="8" max="8" width="11" style="181"/>
    <col min="9" max="9" width="42.375" style="181" customWidth="1"/>
    <col min="10" max="16384" width="11" style="181"/>
  </cols>
  <sheetData>
    <row r="1" spans="1:9" ht="35.450000000000003" customHeight="1" thickBot="1">
      <c r="A1" s="441" t="str">
        <f>CONCATENATE(Índice!A6)</f>
        <v>Zacatecas</v>
      </c>
      <c r="B1" s="441"/>
      <c r="C1" s="441"/>
      <c r="D1" s="441"/>
      <c r="E1" s="441"/>
      <c r="F1" s="441"/>
      <c r="G1" s="441"/>
      <c r="H1" s="441"/>
      <c r="I1" s="441"/>
    </row>
    <row r="2" spans="1:9" ht="20.45" customHeight="1">
      <c r="A2" s="442" t="s">
        <v>197</v>
      </c>
      <c r="B2" s="442"/>
      <c r="C2" s="442"/>
      <c r="D2" s="442"/>
      <c r="E2" s="442"/>
      <c r="F2" s="442"/>
      <c r="G2" s="442"/>
      <c r="H2" s="442"/>
      <c r="I2" s="442"/>
    </row>
    <row r="3" spans="1:9" customFormat="1" ht="14.25"/>
    <row r="4" spans="1:9" customFormat="1" ht="14.25">
      <c r="A4" s="443" t="s">
        <v>530</v>
      </c>
      <c r="B4" s="443"/>
      <c r="C4" s="443"/>
      <c r="D4" s="443"/>
      <c r="E4" s="443"/>
      <c r="F4" s="443"/>
      <c r="G4" s="443"/>
      <c r="H4" s="443"/>
      <c r="I4" s="443"/>
    </row>
    <row r="5" spans="1:9" ht="8.4499999999999993" customHeight="1">
      <c r="A5" s="182"/>
    </row>
    <row r="6" spans="1:9">
      <c r="A6" s="183"/>
      <c r="B6" s="184"/>
      <c r="C6" s="185"/>
      <c r="D6" s="184"/>
      <c r="E6" s="413" t="s">
        <v>35</v>
      </c>
      <c r="F6" s="413"/>
      <c r="G6" s="413" t="s">
        <v>36</v>
      </c>
      <c r="H6" s="413"/>
      <c r="I6" s="413"/>
    </row>
    <row r="7" spans="1:9" ht="38.25">
      <c r="A7" s="43" t="s">
        <v>0</v>
      </c>
      <c r="B7" s="165" t="s">
        <v>198</v>
      </c>
      <c r="C7" s="165" t="s">
        <v>199</v>
      </c>
      <c r="D7" s="171" t="s">
        <v>27</v>
      </c>
      <c r="E7" s="165" t="s">
        <v>198</v>
      </c>
      <c r="F7" s="165" t="s">
        <v>200</v>
      </c>
      <c r="G7" s="165" t="s">
        <v>198</v>
      </c>
      <c r="H7" s="427" t="s">
        <v>200</v>
      </c>
      <c r="I7" s="428"/>
    </row>
    <row r="8" spans="1:9" ht="69.599999999999994" customHeight="1">
      <c r="A8" s="188" t="s">
        <v>9</v>
      </c>
      <c r="B8" s="233">
        <v>647</v>
      </c>
      <c r="C8" s="234">
        <v>614</v>
      </c>
      <c r="D8" s="87"/>
      <c r="E8" s="429" t="s">
        <v>653</v>
      </c>
      <c r="F8" s="429" t="s">
        <v>654</v>
      </c>
      <c r="G8" s="429" t="s">
        <v>655</v>
      </c>
      <c r="H8" s="431" t="s">
        <v>656</v>
      </c>
      <c r="I8" s="432"/>
    </row>
    <row r="9" spans="1:9" ht="69.599999999999994" customHeight="1">
      <c r="A9" s="41" t="s">
        <v>10</v>
      </c>
      <c r="B9" s="235">
        <v>924</v>
      </c>
      <c r="C9" s="236">
        <v>897</v>
      </c>
      <c r="D9" s="88"/>
      <c r="E9" s="430"/>
      <c r="F9" s="430"/>
      <c r="G9" s="430"/>
      <c r="H9" s="433"/>
      <c r="I9" s="434"/>
    </row>
    <row r="10" spans="1:9" ht="70.150000000000006" customHeight="1">
      <c r="A10" s="44" t="s">
        <v>11</v>
      </c>
      <c r="B10" s="235">
        <v>5417</v>
      </c>
      <c r="C10" s="236">
        <v>4763</v>
      </c>
      <c r="D10" s="88"/>
      <c r="E10" s="430"/>
      <c r="F10" s="430"/>
      <c r="G10" s="430"/>
      <c r="H10" s="433"/>
      <c r="I10" s="434"/>
    </row>
    <row r="11" spans="1:9" ht="70.900000000000006" customHeight="1">
      <c r="A11" s="44" t="s">
        <v>12</v>
      </c>
      <c r="B11" s="235">
        <v>10768</v>
      </c>
      <c r="C11" s="236">
        <v>8062</v>
      </c>
      <c r="D11" s="88"/>
      <c r="E11" s="430"/>
      <c r="F11" s="430"/>
      <c r="G11" s="430"/>
      <c r="H11" s="433"/>
      <c r="I11" s="434"/>
    </row>
    <row r="12" spans="1:9" ht="69.599999999999994" customHeight="1">
      <c r="A12" s="45" t="s">
        <v>13</v>
      </c>
      <c r="B12" s="86">
        <f>IF(SUM(B8:B11)=0,"",SUM(B8:B11))</f>
        <v>17756</v>
      </c>
      <c r="C12" s="86">
        <f>IF(SUM(C8:C11)=0,"",SUM(C8:C11))</f>
        <v>14336</v>
      </c>
      <c r="D12" s="89" t="str">
        <f t="shared" ref="D12" si="0">IF(SUM(D8:D11)=0,"",SUM(D8:D11))</f>
        <v/>
      </c>
      <c r="E12" s="430"/>
      <c r="F12" s="430"/>
      <c r="G12" s="430"/>
      <c r="H12" s="433"/>
      <c r="I12" s="434"/>
    </row>
    <row r="14" spans="1:9">
      <c r="A14" s="186"/>
      <c r="B14" s="46"/>
      <c r="C14" s="46"/>
      <c r="D14" s="47"/>
      <c r="E14" s="413" t="s">
        <v>35</v>
      </c>
      <c r="F14" s="413"/>
      <c r="G14" s="435" t="s">
        <v>36</v>
      </c>
      <c r="H14" s="435"/>
      <c r="I14" s="435"/>
    </row>
    <row r="15" spans="1:9" ht="51.6" customHeight="1">
      <c r="A15" s="43" t="s">
        <v>0</v>
      </c>
      <c r="B15" s="165" t="s">
        <v>201</v>
      </c>
      <c r="C15" s="165" t="s">
        <v>202</v>
      </c>
      <c r="D15" s="171" t="s">
        <v>27</v>
      </c>
      <c r="E15" s="165" t="s">
        <v>201</v>
      </c>
      <c r="F15" s="165" t="s">
        <v>203</v>
      </c>
      <c r="G15" s="165" t="s">
        <v>204</v>
      </c>
      <c r="H15" s="427" t="s">
        <v>205</v>
      </c>
      <c r="I15" s="428"/>
    </row>
    <row r="16" spans="1:9" ht="70.900000000000006" customHeight="1">
      <c r="A16" s="41" t="s">
        <v>10</v>
      </c>
      <c r="B16" s="237">
        <v>682</v>
      </c>
      <c r="C16" s="237">
        <v>667</v>
      </c>
      <c r="D16" s="212">
        <f>IFERROR(C16/B16,"")</f>
        <v>0.97800586510263932</v>
      </c>
      <c r="E16" s="429" t="s">
        <v>647</v>
      </c>
      <c r="F16" s="429" t="s">
        <v>648</v>
      </c>
      <c r="G16" s="429" t="s">
        <v>649</v>
      </c>
      <c r="H16" s="436" t="s">
        <v>650</v>
      </c>
      <c r="I16" s="437"/>
    </row>
    <row r="17" spans="1:9" ht="70.900000000000006" customHeight="1">
      <c r="A17" s="44" t="s">
        <v>11</v>
      </c>
      <c r="B17" s="237">
        <v>2284</v>
      </c>
      <c r="C17" s="237">
        <v>2104</v>
      </c>
      <c r="D17" s="212">
        <f>IFERROR(C17/B17,"")</f>
        <v>0.92119089316987746</v>
      </c>
      <c r="E17" s="430"/>
      <c r="F17" s="430"/>
      <c r="G17" s="430"/>
      <c r="H17" s="438"/>
      <c r="I17" s="401"/>
    </row>
    <row r="18" spans="1:9" ht="70.900000000000006" customHeight="1">
      <c r="A18" s="44" t="s">
        <v>12</v>
      </c>
      <c r="B18" s="237">
        <v>4636</v>
      </c>
      <c r="C18" s="237">
        <v>2169</v>
      </c>
      <c r="D18" s="212">
        <f>IFERROR(C18/B18,"")</f>
        <v>0.46786022433132013</v>
      </c>
      <c r="E18" s="430"/>
      <c r="F18" s="430"/>
      <c r="G18" s="430"/>
      <c r="H18" s="438"/>
      <c r="I18" s="401"/>
    </row>
    <row r="19" spans="1:9" ht="70.900000000000006" customHeight="1">
      <c r="A19" s="45" t="s">
        <v>13</v>
      </c>
      <c r="B19" s="211">
        <f>IF(SUM(B15:B18)=0,"",SUM(B15:B18))</f>
        <v>7602</v>
      </c>
      <c r="C19" s="211">
        <f>IF(SUM(C15:C18)=0,"",SUM(C15:C18))</f>
        <v>4940</v>
      </c>
      <c r="D19" s="213">
        <f>IF(SUM(D16:D18)=0,"",SUM(D16:D18))</f>
        <v>2.3670569826038368</v>
      </c>
      <c r="E19" s="430"/>
      <c r="F19" s="430"/>
      <c r="G19" s="430"/>
      <c r="H19" s="439"/>
      <c r="I19" s="440"/>
    </row>
    <row r="20" spans="1:9" customFormat="1" ht="17.25" customHeight="1"/>
    <row r="21" spans="1:9" customFormat="1" ht="31.9" customHeight="1">
      <c r="A21" s="404" t="s">
        <v>531</v>
      </c>
      <c r="B21" s="404"/>
      <c r="C21" s="404"/>
      <c r="D21" s="404"/>
      <c r="E21" s="108"/>
      <c r="F21" s="107"/>
      <c r="G21" s="107"/>
      <c r="H21" s="107"/>
      <c r="I21" s="107"/>
    </row>
    <row r="23" spans="1:9" ht="14.45" customHeight="1">
      <c r="A23" s="163" t="s">
        <v>206</v>
      </c>
      <c r="B23" s="411" t="s">
        <v>207</v>
      </c>
      <c r="C23" s="412"/>
      <c r="D23" s="412"/>
      <c r="F23" s="413" t="s">
        <v>35</v>
      </c>
      <c r="G23" s="413"/>
      <c r="H23" s="413" t="s">
        <v>561</v>
      </c>
      <c r="I23" s="413"/>
    </row>
    <row r="24" spans="1:9" ht="45.6" customHeight="1">
      <c r="A24" s="41" t="s">
        <v>208</v>
      </c>
      <c r="B24" s="414">
        <v>22050</v>
      </c>
      <c r="C24" s="415"/>
      <c r="D24" s="416"/>
      <c r="F24" s="417" t="s">
        <v>209</v>
      </c>
      <c r="G24" s="417"/>
      <c r="H24" s="417"/>
      <c r="I24" s="417"/>
    </row>
    <row r="25" spans="1:9" ht="46.9" customHeight="1">
      <c r="A25" s="41" t="s">
        <v>210</v>
      </c>
      <c r="B25" s="408">
        <v>25173</v>
      </c>
      <c r="C25" s="409"/>
      <c r="D25" s="410"/>
      <c r="F25" s="418" t="s">
        <v>651</v>
      </c>
      <c r="G25" s="419"/>
      <c r="H25" s="398" t="s">
        <v>652</v>
      </c>
      <c r="I25" s="399"/>
    </row>
    <row r="26" spans="1:9" ht="45.6" customHeight="1">
      <c r="A26" s="41" t="s">
        <v>211</v>
      </c>
      <c r="B26" s="408"/>
      <c r="C26" s="409"/>
      <c r="D26" s="410"/>
      <c r="F26" s="420"/>
      <c r="G26" s="421"/>
      <c r="H26" s="400"/>
      <c r="I26" s="401"/>
    </row>
    <row r="27" spans="1:9" ht="45.6" customHeight="1">
      <c r="A27" s="41" t="s">
        <v>212</v>
      </c>
      <c r="B27" s="408"/>
      <c r="C27" s="409"/>
      <c r="D27" s="410"/>
      <c r="F27" s="420"/>
      <c r="G27" s="421"/>
      <c r="H27" s="400"/>
      <c r="I27" s="401"/>
    </row>
    <row r="28" spans="1:9" ht="45.6" customHeight="1">
      <c r="A28" s="41" t="s">
        <v>213</v>
      </c>
      <c r="B28" s="408"/>
      <c r="C28" s="409"/>
      <c r="D28" s="410"/>
      <c r="F28" s="420"/>
      <c r="G28" s="421"/>
      <c r="H28" s="400"/>
      <c r="I28" s="401"/>
    </row>
    <row r="29" spans="1:9" ht="46.9" customHeight="1">
      <c r="A29" s="41" t="s">
        <v>214</v>
      </c>
      <c r="B29" s="408"/>
      <c r="C29" s="409"/>
      <c r="D29" s="410"/>
      <c r="F29" s="420"/>
      <c r="G29" s="421"/>
      <c r="H29" s="400"/>
      <c r="I29" s="401"/>
    </row>
    <row r="30" spans="1:9" ht="45.6" customHeight="1">
      <c r="A30" s="41" t="s">
        <v>215</v>
      </c>
      <c r="B30" s="408"/>
      <c r="C30" s="409"/>
      <c r="D30" s="410"/>
      <c r="F30" s="420"/>
      <c r="G30" s="421"/>
      <c r="H30" s="400"/>
      <c r="I30" s="401"/>
    </row>
    <row r="31" spans="1:9" ht="45.6" customHeight="1">
      <c r="A31" s="41" t="s">
        <v>216</v>
      </c>
      <c r="B31" s="408"/>
      <c r="C31" s="409"/>
      <c r="D31" s="410"/>
      <c r="E31" s="187"/>
      <c r="F31" s="420"/>
      <c r="G31" s="421"/>
      <c r="H31" s="400"/>
      <c r="I31" s="401"/>
    </row>
    <row r="32" spans="1:9" ht="45.6" customHeight="1">
      <c r="A32" s="41" t="s">
        <v>217</v>
      </c>
      <c r="B32" s="408"/>
      <c r="C32" s="409"/>
      <c r="D32" s="410"/>
      <c r="F32" s="420"/>
      <c r="G32" s="421"/>
      <c r="H32" s="400"/>
      <c r="I32" s="401"/>
    </row>
    <row r="33" spans="1:9" ht="45.6" customHeight="1">
      <c r="A33" s="41" t="s">
        <v>218</v>
      </c>
      <c r="B33" s="408"/>
      <c r="C33" s="409"/>
      <c r="D33" s="410"/>
      <c r="F33" s="420"/>
      <c r="G33" s="421"/>
      <c r="H33" s="400"/>
      <c r="I33" s="401"/>
    </row>
    <row r="34" spans="1:9" ht="45.6" customHeight="1">
      <c r="A34" s="41" t="s">
        <v>219</v>
      </c>
      <c r="B34" s="408"/>
      <c r="C34" s="409"/>
      <c r="D34" s="410"/>
      <c r="F34" s="420"/>
      <c r="G34" s="421"/>
      <c r="H34" s="400"/>
      <c r="I34" s="401"/>
    </row>
    <row r="35" spans="1:9" ht="45.6" customHeight="1">
      <c r="A35" s="41" t="s">
        <v>220</v>
      </c>
      <c r="B35" s="424"/>
      <c r="C35" s="425"/>
      <c r="D35" s="426"/>
      <c r="E35" s="187"/>
      <c r="F35" s="422"/>
      <c r="G35" s="423"/>
      <c r="H35" s="402"/>
      <c r="I35" s="403"/>
    </row>
    <row r="36" spans="1:9" ht="46.15" customHeight="1">
      <c r="A36" s="41" t="s">
        <v>13</v>
      </c>
      <c r="B36" s="405">
        <f>IF(SUM(B24:D35)=0,"",SUM(B24:D35))</f>
        <v>47223</v>
      </c>
      <c r="C36" s="406"/>
      <c r="D36" s="407"/>
    </row>
    <row r="38" spans="1:9">
      <c r="E38" s="181" t="str">
        <f>IF(SUM(E34,E35,E36,E37)=0,"",SUM(E34,E35,E36,E37))</f>
        <v/>
      </c>
    </row>
  </sheetData>
  <sheetProtection sheet="1" objects="1" scenarios="1" selectLockedCells="1"/>
  <mergeCells count="37">
    <mergeCell ref="A1:I1"/>
    <mergeCell ref="A2:I2"/>
    <mergeCell ref="A4:I4"/>
    <mergeCell ref="E6:F6"/>
    <mergeCell ref="G6:I6"/>
    <mergeCell ref="B26:D26"/>
    <mergeCell ref="B27:D27"/>
    <mergeCell ref="B28:D28"/>
    <mergeCell ref="B35:D35"/>
    <mergeCell ref="H7:I7"/>
    <mergeCell ref="H15:I15"/>
    <mergeCell ref="E16:E19"/>
    <mergeCell ref="E8:E12"/>
    <mergeCell ref="F8:F12"/>
    <mergeCell ref="G8:G12"/>
    <mergeCell ref="H8:I12"/>
    <mergeCell ref="E14:F14"/>
    <mergeCell ref="G14:I14"/>
    <mergeCell ref="F16:F19"/>
    <mergeCell ref="G16:G19"/>
    <mergeCell ref="H16:I19"/>
    <mergeCell ref="H25:I35"/>
    <mergeCell ref="A21:D21"/>
    <mergeCell ref="B36:D36"/>
    <mergeCell ref="B29:D29"/>
    <mergeCell ref="B30:D30"/>
    <mergeCell ref="B31:D31"/>
    <mergeCell ref="B32:D32"/>
    <mergeCell ref="B33:D33"/>
    <mergeCell ref="B34:D34"/>
    <mergeCell ref="B23:D23"/>
    <mergeCell ref="F23:G23"/>
    <mergeCell ref="H23:I23"/>
    <mergeCell ref="B24:D24"/>
    <mergeCell ref="F24:I24"/>
    <mergeCell ref="B25:D25"/>
    <mergeCell ref="F25:G35"/>
  </mergeCells>
  <conditionalFormatting sqref="B26:D35">
    <cfRule type="cellIs" dxfId="50" priority="10" operator="equal">
      <formula>$J$7</formula>
    </cfRule>
  </conditionalFormatting>
  <conditionalFormatting sqref="B8:C11">
    <cfRule type="cellIs" dxfId="49" priority="8" operator="equal">
      <formula>$J$7</formula>
    </cfRule>
    <cfRule type="cellIs" dxfId="48" priority="9" operator="equal">
      <formula>$J$7</formula>
    </cfRule>
  </conditionalFormatting>
  <conditionalFormatting sqref="E8:I12">
    <cfRule type="cellIs" dxfId="47" priority="7" operator="equal">
      <formula>$J$7</formula>
    </cfRule>
  </conditionalFormatting>
  <conditionalFormatting sqref="B16:C18">
    <cfRule type="cellIs" dxfId="46" priority="6" operator="equal">
      <formula>$J$7</formula>
    </cfRule>
  </conditionalFormatting>
  <conditionalFormatting sqref="H16:I19">
    <cfRule type="cellIs" dxfId="45" priority="5" operator="equal">
      <formula>$J$7</formula>
    </cfRule>
  </conditionalFormatting>
  <conditionalFormatting sqref="F16:G19">
    <cfRule type="cellIs" dxfId="44" priority="4" operator="equal">
      <formula>$J$7</formula>
    </cfRule>
  </conditionalFormatting>
  <conditionalFormatting sqref="E16:E19">
    <cfRule type="cellIs" dxfId="43" priority="3" operator="equal">
      <formula>$J$7</formula>
    </cfRule>
  </conditionalFormatting>
  <conditionalFormatting sqref="B24:D25">
    <cfRule type="cellIs" dxfId="42" priority="2" operator="equal">
      <formula>$J$7</formula>
    </cfRule>
  </conditionalFormatting>
  <conditionalFormatting sqref="F26:G35 F25:H25">
    <cfRule type="cellIs" dxfId="41" priority="1" operator="equal">
      <formula>$J$7</formula>
    </cfRule>
  </conditionalFormatting>
  <dataValidations count="1">
    <dataValidation type="whole" allowBlank="1" showInputMessage="1" showErrorMessage="1" errorTitle="ERROR" error="Sólo acepta números enteros" sqref="B8:C11 B16:C18 B24:D35">
      <formula1>1</formula1>
      <formula2>10000000000000</formula2>
    </dataValidation>
  </dataValidations>
  <pageMargins left="0.25" right="0.25" top="0.75" bottom="0.75" header="0.3" footer="0.3"/>
  <pageSetup paperSize="9" scale="46"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
  <sheetViews>
    <sheetView showGridLines="0" view="pageBreakPreview" topLeftCell="A16" zoomScaleNormal="100" zoomScaleSheetLayoutView="100" workbookViewId="0">
      <selection activeCell="E7" sqref="E7"/>
    </sheetView>
  </sheetViews>
  <sheetFormatPr baseColWidth="10" defaultRowHeight="14.25"/>
  <cols>
    <col min="3" max="3" width="21" customWidth="1"/>
  </cols>
  <sheetData>
    <row r="1" spans="1:11" ht="22.15" customHeight="1" thickBot="1">
      <c r="A1" s="472" t="str">
        <f>CONCATENATE(Índice!A6)</f>
        <v>Zacatecas</v>
      </c>
      <c r="B1" s="472"/>
      <c r="C1" s="472"/>
      <c r="D1" s="472"/>
      <c r="E1" s="472"/>
      <c r="F1" s="472"/>
      <c r="G1" s="472"/>
      <c r="H1" s="472"/>
      <c r="I1" s="472"/>
      <c r="J1" s="472"/>
      <c r="K1" s="473"/>
    </row>
    <row r="2" spans="1:11">
      <c r="A2" s="442" t="s">
        <v>43</v>
      </c>
      <c r="B2" s="442"/>
      <c r="C2" s="442"/>
      <c r="D2" s="442"/>
      <c r="E2" s="442"/>
      <c r="F2" s="442"/>
      <c r="G2" s="442"/>
      <c r="H2" s="442"/>
      <c r="I2" s="442"/>
      <c r="J2" s="442"/>
      <c r="K2" s="474"/>
    </row>
    <row r="3" spans="1:11" ht="8.4499999999999993" customHeight="1"/>
    <row r="4" spans="1:11" ht="12.75" customHeight="1">
      <c r="A4" s="376" t="s">
        <v>563</v>
      </c>
      <c r="B4" s="376"/>
      <c r="C4" s="376"/>
      <c r="D4" s="376"/>
      <c r="E4" s="376"/>
      <c r="F4" s="376"/>
      <c r="G4" s="376"/>
      <c r="H4" s="376"/>
      <c r="I4" s="376"/>
      <c r="J4" s="376"/>
      <c r="K4" s="376"/>
    </row>
    <row r="5" spans="1:11" ht="9.6" customHeight="1"/>
    <row r="6" spans="1:11" ht="63.75">
      <c r="A6" s="217" t="s">
        <v>44</v>
      </c>
      <c r="B6" s="475" t="s">
        <v>45</v>
      </c>
      <c r="C6" s="476"/>
      <c r="D6" s="218" t="s">
        <v>46</v>
      </c>
      <c r="E6" s="218" t="s">
        <v>47</v>
      </c>
      <c r="F6" s="215" t="s">
        <v>48</v>
      </c>
      <c r="G6" s="219" t="s">
        <v>49</v>
      </c>
      <c r="H6" s="455" t="s">
        <v>50</v>
      </c>
      <c r="I6" s="459"/>
      <c r="J6" s="459"/>
      <c r="K6" s="459"/>
    </row>
    <row r="7" spans="1:11">
      <c r="A7" s="246">
        <v>3201</v>
      </c>
      <c r="B7" s="477" t="s">
        <v>596</v>
      </c>
      <c r="C7" s="478" t="s">
        <v>596</v>
      </c>
      <c r="D7" s="304">
        <f>[3]MAR!$AY$15</f>
        <v>1232</v>
      </c>
      <c r="E7" s="304">
        <f>[3]MAR!$AV$14</f>
        <v>46</v>
      </c>
      <c r="F7" s="307">
        <v>432</v>
      </c>
      <c r="G7" s="249">
        <f>IFERROR(F7/(D7-E7),"")</f>
        <v>0.36424957841483979</v>
      </c>
      <c r="H7" s="463" t="s">
        <v>610</v>
      </c>
      <c r="I7" s="464"/>
      <c r="J7" s="464"/>
      <c r="K7" s="465"/>
    </row>
    <row r="8" spans="1:11">
      <c r="A8" s="247">
        <v>3202</v>
      </c>
      <c r="B8" s="457" t="s">
        <v>430</v>
      </c>
      <c r="C8" s="458" t="s">
        <v>430</v>
      </c>
      <c r="D8" s="305">
        <f>[3]MAR!$AY$36</f>
        <v>3101</v>
      </c>
      <c r="E8" s="305">
        <f>[3]MAR!$AV$35</f>
        <v>21</v>
      </c>
      <c r="F8" s="238">
        <v>1796</v>
      </c>
      <c r="G8" s="249">
        <f t="shared" ref="G8:G35" si="0">IFERROR(F8/(D8-E8),"")</f>
        <v>0.58311688311688314</v>
      </c>
      <c r="H8" s="466"/>
      <c r="I8" s="467"/>
      <c r="J8" s="467"/>
      <c r="K8" s="468"/>
    </row>
    <row r="9" spans="1:11">
      <c r="A9" s="246">
        <v>3203</v>
      </c>
      <c r="B9" s="457" t="s">
        <v>597</v>
      </c>
      <c r="C9" s="458" t="s">
        <v>597</v>
      </c>
      <c r="D9" s="305">
        <f>[3]MAR!$AY$52</f>
        <v>2792</v>
      </c>
      <c r="E9" s="305">
        <f>[3]MAR!$AV$51</f>
        <v>125</v>
      </c>
      <c r="F9" s="238">
        <v>1094</v>
      </c>
      <c r="G9" s="249">
        <f t="shared" si="0"/>
        <v>0.41019872515935507</v>
      </c>
      <c r="H9" s="466"/>
      <c r="I9" s="467"/>
      <c r="J9" s="467"/>
      <c r="K9" s="468"/>
    </row>
    <row r="10" spans="1:11">
      <c r="A10" s="247">
        <v>3204</v>
      </c>
      <c r="B10" s="457" t="s">
        <v>598</v>
      </c>
      <c r="C10" s="458" t="s">
        <v>598</v>
      </c>
      <c r="D10" s="305">
        <f>[3]MAR!$AY$66</f>
        <v>1033</v>
      </c>
      <c r="E10" s="305">
        <f>[3]MAR!$AV$65</f>
        <v>11</v>
      </c>
      <c r="F10" s="238">
        <v>513</v>
      </c>
      <c r="G10" s="249">
        <f t="shared" si="0"/>
        <v>0.50195694716242667</v>
      </c>
      <c r="H10" s="466"/>
      <c r="I10" s="467"/>
      <c r="J10" s="467"/>
      <c r="K10" s="468"/>
    </row>
    <row r="11" spans="1:11">
      <c r="A11" s="246">
        <v>3205</v>
      </c>
      <c r="B11" s="457" t="s">
        <v>599</v>
      </c>
      <c r="C11" s="458" t="s">
        <v>599</v>
      </c>
      <c r="D11" s="305">
        <f>[3]MAR!$AY$83</f>
        <v>1921</v>
      </c>
      <c r="E11" s="305">
        <f>[3]MAR!$AV$82</f>
        <v>40</v>
      </c>
      <c r="F11" s="238">
        <v>805</v>
      </c>
      <c r="G11" s="249">
        <f t="shared" si="0"/>
        <v>0.4279638490164806</v>
      </c>
      <c r="H11" s="466"/>
      <c r="I11" s="467"/>
      <c r="J11" s="467"/>
      <c r="K11" s="468"/>
    </row>
    <row r="12" spans="1:11">
      <c r="A12" s="247">
        <v>3206</v>
      </c>
      <c r="B12" s="457" t="s">
        <v>600</v>
      </c>
      <c r="C12" s="458" t="s">
        <v>600</v>
      </c>
      <c r="D12" s="306">
        <f>[3]MAR!$AY$96</f>
        <v>1852</v>
      </c>
      <c r="E12" s="306">
        <f>[3]MAR!$AV$95</f>
        <v>4</v>
      </c>
      <c r="F12" s="238">
        <v>712</v>
      </c>
      <c r="G12" s="249">
        <f t="shared" si="0"/>
        <v>0.38528138528138528</v>
      </c>
      <c r="H12" s="466"/>
      <c r="I12" s="467"/>
      <c r="J12" s="467"/>
      <c r="K12" s="468"/>
    </row>
    <row r="13" spans="1:11">
      <c r="A13" s="246">
        <v>3207</v>
      </c>
      <c r="B13" s="457" t="s">
        <v>601</v>
      </c>
      <c r="C13" s="458" t="s">
        <v>601</v>
      </c>
      <c r="D13" s="306">
        <f>[3]MAR!$AY$112</f>
        <v>2124</v>
      </c>
      <c r="E13" s="306">
        <f>[3]MAR!$AV$111</f>
        <v>11</v>
      </c>
      <c r="F13" s="238">
        <v>681</v>
      </c>
      <c r="G13" s="249">
        <f t="shared" si="0"/>
        <v>0.32229058211074302</v>
      </c>
      <c r="H13" s="466"/>
      <c r="I13" s="467"/>
      <c r="J13" s="467"/>
      <c r="K13" s="468"/>
    </row>
    <row r="14" spans="1:11">
      <c r="A14" s="247">
        <v>3208</v>
      </c>
      <c r="B14" s="457" t="s">
        <v>602</v>
      </c>
      <c r="C14" s="458" t="s">
        <v>602</v>
      </c>
      <c r="D14" s="306">
        <f>[3]MAR!$AY$129</f>
        <v>1335</v>
      </c>
      <c r="E14" s="306">
        <f>[3]MAR!$AV$128</f>
        <v>109</v>
      </c>
      <c r="F14" s="238">
        <v>370</v>
      </c>
      <c r="G14" s="249">
        <f t="shared" si="0"/>
        <v>0.30179445350734097</v>
      </c>
      <c r="H14" s="466"/>
      <c r="I14" s="467"/>
      <c r="J14" s="467"/>
      <c r="K14" s="468"/>
    </row>
    <row r="15" spans="1:11">
      <c r="A15" s="246">
        <v>3209</v>
      </c>
      <c r="B15" s="457" t="s">
        <v>603</v>
      </c>
      <c r="C15" s="458" t="s">
        <v>603</v>
      </c>
      <c r="D15" s="306">
        <f>[3]MAR!$AY$146</f>
        <v>1807</v>
      </c>
      <c r="E15" s="306">
        <f>[3]MAR!$AV$145</f>
        <v>28</v>
      </c>
      <c r="F15" s="238">
        <v>1134</v>
      </c>
      <c r="G15" s="249">
        <f t="shared" si="0"/>
        <v>0.63743676222596968</v>
      </c>
      <c r="H15" s="466"/>
      <c r="I15" s="467"/>
      <c r="J15" s="467"/>
      <c r="K15" s="468"/>
    </row>
    <row r="16" spans="1:11">
      <c r="A16" s="247">
        <v>3210</v>
      </c>
      <c r="B16" s="457" t="s">
        <v>604</v>
      </c>
      <c r="C16" s="458" t="s">
        <v>604</v>
      </c>
      <c r="D16" s="306">
        <f>[3]MAR!$AY$164</f>
        <v>1993</v>
      </c>
      <c r="E16" s="306">
        <f>[3]MAR!$AV$163</f>
        <v>29</v>
      </c>
      <c r="F16" s="238">
        <v>643</v>
      </c>
      <c r="G16" s="249">
        <f t="shared" si="0"/>
        <v>0.32739307535641549</v>
      </c>
      <c r="H16" s="466"/>
      <c r="I16" s="467"/>
      <c r="J16" s="467"/>
      <c r="K16" s="468"/>
    </row>
    <row r="17" spans="1:11">
      <c r="A17" s="246">
        <v>3211</v>
      </c>
      <c r="B17" s="457" t="s">
        <v>605</v>
      </c>
      <c r="C17" s="458" t="s">
        <v>605</v>
      </c>
      <c r="D17" s="306">
        <f>[3]MAR!$AY$183</f>
        <v>5368</v>
      </c>
      <c r="E17" s="306">
        <f>[3]MAR!$AV$182</f>
        <v>30</v>
      </c>
      <c r="F17" s="238">
        <v>2569</v>
      </c>
      <c r="G17" s="249">
        <f t="shared" si="0"/>
        <v>0.48126639190708131</v>
      </c>
      <c r="H17" s="466"/>
      <c r="I17" s="467"/>
      <c r="J17" s="467"/>
      <c r="K17" s="468"/>
    </row>
    <row r="18" spans="1:11">
      <c r="A18" s="247">
        <v>3212</v>
      </c>
      <c r="B18" s="457" t="s">
        <v>606</v>
      </c>
      <c r="C18" s="458" t="s">
        <v>606</v>
      </c>
      <c r="D18" s="306">
        <f>[3]MAR!$AY$199</f>
        <v>1724</v>
      </c>
      <c r="E18" s="306">
        <f>[3]MAR!$AV$198</f>
        <v>22</v>
      </c>
      <c r="F18" s="238">
        <v>796</v>
      </c>
      <c r="G18" s="249">
        <f t="shared" si="0"/>
        <v>0.46768507638072854</v>
      </c>
      <c r="H18" s="466"/>
      <c r="I18" s="467"/>
      <c r="J18" s="467"/>
      <c r="K18" s="468"/>
    </row>
    <row r="19" spans="1:11">
      <c r="A19" s="246">
        <v>3213</v>
      </c>
      <c r="B19" s="457" t="s">
        <v>607</v>
      </c>
      <c r="C19" s="458" t="s">
        <v>607</v>
      </c>
      <c r="D19" s="306">
        <f>[3]MAR!$AY$210</f>
        <v>713</v>
      </c>
      <c r="E19" s="306">
        <f>[3]MAR!$AV$209</f>
        <v>25</v>
      </c>
      <c r="F19" s="240">
        <v>188</v>
      </c>
      <c r="G19" s="249">
        <f t="shared" si="0"/>
        <v>0.27325581395348836</v>
      </c>
      <c r="H19" s="466"/>
      <c r="I19" s="467"/>
      <c r="J19" s="467"/>
      <c r="K19" s="468"/>
    </row>
    <row r="20" spans="1:11">
      <c r="A20" s="247">
        <v>3214</v>
      </c>
      <c r="B20" s="457" t="s">
        <v>608</v>
      </c>
      <c r="C20" s="458" t="s">
        <v>608</v>
      </c>
      <c r="D20" s="306">
        <f>[3]MAR!$AY$227</f>
        <v>1222</v>
      </c>
      <c r="E20" s="306">
        <f>[3]MAR!$AV$226</f>
        <v>98</v>
      </c>
      <c r="F20" s="240">
        <v>566</v>
      </c>
      <c r="G20" s="249">
        <f t="shared" si="0"/>
        <v>0.50355871886120995</v>
      </c>
      <c r="H20" s="466"/>
      <c r="I20" s="467"/>
      <c r="J20" s="467"/>
      <c r="K20" s="468"/>
    </row>
    <row r="21" spans="1:11">
      <c r="A21" s="247"/>
      <c r="B21" s="457"/>
      <c r="C21" s="458"/>
      <c r="D21" s="239"/>
      <c r="E21" s="239"/>
      <c r="F21" s="240"/>
      <c r="G21" s="249" t="str">
        <f t="shared" si="0"/>
        <v/>
      </c>
      <c r="H21" s="466"/>
      <c r="I21" s="467"/>
      <c r="J21" s="467"/>
      <c r="K21" s="468"/>
    </row>
    <row r="22" spans="1:11">
      <c r="A22" s="247"/>
      <c r="B22" s="457"/>
      <c r="C22" s="458"/>
      <c r="D22" s="239"/>
      <c r="E22" s="239"/>
      <c r="F22" s="240"/>
      <c r="G22" s="249" t="str">
        <f t="shared" si="0"/>
        <v/>
      </c>
      <c r="H22" s="466"/>
      <c r="I22" s="467"/>
      <c r="J22" s="467"/>
      <c r="K22" s="468"/>
    </row>
    <row r="23" spans="1:11">
      <c r="A23" s="247"/>
      <c r="B23" s="457"/>
      <c r="C23" s="458"/>
      <c r="D23" s="239"/>
      <c r="E23" s="239"/>
      <c r="F23" s="240"/>
      <c r="G23" s="249" t="str">
        <f t="shared" si="0"/>
        <v/>
      </c>
      <c r="H23" s="466"/>
      <c r="I23" s="467"/>
      <c r="J23" s="467"/>
      <c r="K23" s="468"/>
    </row>
    <row r="24" spans="1:11">
      <c r="A24" s="247"/>
      <c r="B24" s="457"/>
      <c r="C24" s="458"/>
      <c r="D24" s="239"/>
      <c r="E24" s="239"/>
      <c r="F24" s="240"/>
      <c r="G24" s="249" t="str">
        <f t="shared" si="0"/>
        <v/>
      </c>
      <c r="H24" s="466"/>
      <c r="I24" s="467"/>
      <c r="J24" s="467"/>
      <c r="K24" s="468"/>
    </row>
    <row r="25" spans="1:11">
      <c r="A25" s="247"/>
      <c r="B25" s="457"/>
      <c r="C25" s="458"/>
      <c r="D25" s="239"/>
      <c r="E25" s="239"/>
      <c r="F25" s="240"/>
      <c r="G25" s="249" t="str">
        <f t="shared" si="0"/>
        <v/>
      </c>
      <c r="H25" s="466"/>
      <c r="I25" s="467"/>
      <c r="J25" s="467"/>
      <c r="K25" s="468"/>
    </row>
    <row r="26" spans="1:11">
      <c r="A26" s="247"/>
      <c r="B26" s="457"/>
      <c r="C26" s="458"/>
      <c r="D26" s="239"/>
      <c r="E26" s="239"/>
      <c r="F26" s="240"/>
      <c r="G26" s="249" t="str">
        <f t="shared" si="0"/>
        <v/>
      </c>
      <c r="H26" s="466"/>
      <c r="I26" s="467"/>
      <c r="J26" s="467"/>
      <c r="K26" s="468"/>
    </row>
    <row r="27" spans="1:11">
      <c r="A27" s="247"/>
      <c r="B27" s="457"/>
      <c r="C27" s="458"/>
      <c r="D27" s="239"/>
      <c r="E27" s="239"/>
      <c r="F27" s="240"/>
      <c r="G27" s="249" t="str">
        <f t="shared" si="0"/>
        <v/>
      </c>
      <c r="H27" s="466"/>
      <c r="I27" s="467"/>
      <c r="J27" s="467"/>
      <c r="K27" s="468"/>
    </row>
    <row r="28" spans="1:11">
      <c r="A28" s="247"/>
      <c r="B28" s="457"/>
      <c r="C28" s="458"/>
      <c r="D28" s="239"/>
      <c r="E28" s="239"/>
      <c r="F28" s="240"/>
      <c r="G28" s="249" t="str">
        <f t="shared" si="0"/>
        <v/>
      </c>
      <c r="H28" s="466"/>
      <c r="I28" s="467"/>
      <c r="J28" s="467"/>
      <c r="K28" s="468"/>
    </row>
    <row r="29" spans="1:11">
      <c r="A29" s="247"/>
      <c r="B29" s="457"/>
      <c r="C29" s="458"/>
      <c r="D29" s="239"/>
      <c r="E29" s="239"/>
      <c r="F29" s="240"/>
      <c r="G29" s="249" t="str">
        <f t="shared" si="0"/>
        <v/>
      </c>
      <c r="H29" s="466"/>
      <c r="I29" s="467"/>
      <c r="J29" s="467"/>
      <c r="K29" s="468"/>
    </row>
    <row r="30" spans="1:11">
      <c r="A30" s="247"/>
      <c r="B30" s="457"/>
      <c r="C30" s="458"/>
      <c r="D30" s="239"/>
      <c r="E30" s="239"/>
      <c r="F30" s="240"/>
      <c r="G30" s="249" t="str">
        <f t="shared" si="0"/>
        <v/>
      </c>
      <c r="H30" s="466"/>
      <c r="I30" s="467"/>
      <c r="J30" s="467"/>
      <c r="K30" s="468"/>
    </row>
    <row r="31" spans="1:11">
      <c r="A31" s="247"/>
      <c r="B31" s="457"/>
      <c r="C31" s="458"/>
      <c r="D31" s="239"/>
      <c r="E31" s="239"/>
      <c r="F31" s="240"/>
      <c r="G31" s="249" t="str">
        <f t="shared" si="0"/>
        <v/>
      </c>
      <c r="H31" s="466"/>
      <c r="I31" s="467"/>
      <c r="J31" s="467"/>
      <c r="K31" s="468"/>
    </row>
    <row r="32" spans="1:11">
      <c r="A32" s="247"/>
      <c r="B32" s="457"/>
      <c r="C32" s="458"/>
      <c r="D32" s="239"/>
      <c r="E32" s="239"/>
      <c r="F32" s="240"/>
      <c r="G32" s="249" t="str">
        <f t="shared" si="0"/>
        <v/>
      </c>
      <c r="H32" s="466"/>
      <c r="I32" s="467"/>
      <c r="J32" s="467"/>
      <c r="K32" s="468"/>
    </row>
    <row r="33" spans="1:11">
      <c r="A33" s="247"/>
      <c r="B33" s="457"/>
      <c r="C33" s="458"/>
      <c r="D33" s="239"/>
      <c r="E33" s="239"/>
      <c r="F33" s="240"/>
      <c r="G33" s="249" t="str">
        <f t="shared" si="0"/>
        <v/>
      </c>
      <c r="H33" s="466"/>
      <c r="I33" s="467"/>
      <c r="J33" s="467"/>
      <c r="K33" s="468"/>
    </row>
    <row r="34" spans="1:11">
      <c r="A34" s="247"/>
      <c r="B34" s="457"/>
      <c r="C34" s="458"/>
      <c r="D34" s="239"/>
      <c r="E34" s="239"/>
      <c r="F34" s="240"/>
      <c r="G34" s="249" t="str">
        <f t="shared" si="0"/>
        <v/>
      </c>
      <c r="H34" s="466"/>
      <c r="I34" s="467"/>
      <c r="J34" s="467"/>
      <c r="K34" s="468"/>
    </row>
    <row r="35" spans="1:11">
      <c r="A35" s="248"/>
      <c r="B35" s="457"/>
      <c r="C35" s="458"/>
      <c r="D35" s="239"/>
      <c r="E35" s="239"/>
      <c r="F35" s="240"/>
      <c r="G35" s="249" t="str">
        <f t="shared" si="0"/>
        <v/>
      </c>
      <c r="H35" s="466"/>
      <c r="I35" s="467"/>
      <c r="J35" s="467"/>
      <c r="K35" s="468"/>
    </row>
    <row r="36" spans="1:11" ht="26.45" customHeight="1">
      <c r="A36" s="455" t="s">
        <v>502</v>
      </c>
      <c r="B36" s="459"/>
      <c r="C36" s="460"/>
      <c r="D36" s="241">
        <f t="shared" ref="D36:G36" si="1">IF(SUM(D7:D35)=0,"",SUM(D7:D35))</f>
        <v>28217</v>
      </c>
      <c r="E36" s="241">
        <f t="shared" si="1"/>
        <v>599</v>
      </c>
      <c r="F36" s="241">
        <f t="shared" si="1"/>
        <v>12299</v>
      </c>
      <c r="G36" s="250">
        <f t="shared" si="1"/>
        <v>5.9874482424543487</v>
      </c>
      <c r="H36" s="469"/>
      <c r="I36" s="470"/>
      <c r="J36" s="470"/>
      <c r="K36" s="471"/>
    </row>
    <row r="37" spans="1:11">
      <c r="A37" s="220"/>
      <c r="B37" s="220"/>
      <c r="C37" s="220"/>
      <c r="D37" s="220"/>
      <c r="E37" s="220"/>
      <c r="F37" s="220"/>
      <c r="G37" s="220"/>
      <c r="H37" s="220"/>
      <c r="I37" s="220"/>
      <c r="J37" s="220"/>
      <c r="K37" s="220"/>
    </row>
    <row r="38" spans="1:11">
      <c r="A38" s="461" t="s">
        <v>563</v>
      </c>
      <c r="B38" s="461"/>
      <c r="C38" s="461"/>
      <c r="D38" s="461"/>
      <c r="E38" s="461"/>
      <c r="F38" s="461"/>
      <c r="G38" s="461"/>
      <c r="H38" s="461"/>
      <c r="I38" s="461"/>
      <c r="J38" s="461"/>
      <c r="K38" s="461"/>
    </row>
    <row r="39" spans="1:11" ht="10.5" customHeight="1">
      <c r="A39" s="220"/>
      <c r="B39" s="220"/>
      <c r="C39" s="220"/>
      <c r="D39" s="220"/>
      <c r="E39" s="220"/>
      <c r="F39" s="220"/>
      <c r="G39" s="220"/>
      <c r="H39" s="220"/>
      <c r="I39" s="220"/>
      <c r="J39" s="220"/>
      <c r="K39" s="220"/>
    </row>
    <row r="40" spans="1:11" ht="72" customHeight="1">
      <c r="A40" s="219" t="s">
        <v>51</v>
      </c>
      <c r="B40" s="389" t="s">
        <v>52</v>
      </c>
      <c r="C40" s="390"/>
      <c r="D40" s="216" t="s">
        <v>506</v>
      </c>
      <c r="E40" s="216" t="s">
        <v>505</v>
      </c>
      <c r="F40" s="216" t="s">
        <v>504</v>
      </c>
      <c r="G40" s="216" t="s">
        <v>503</v>
      </c>
      <c r="H40" s="455" t="s">
        <v>53</v>
      </c>
      <c r="I40" s="462"/>
      <c r="J40" s="455" t="s">
        <v>564</v>
      </c>
      <c r="K40" s="459"/>
    </row>
    <row r="41" spans="1:11" ht="11.25" customHeight="1">
      <c r="A41" s="214" t="s">
        <v>54</v>
      </c>
      <c r="B41" s="395" t="s">
        <v>55</v>
      </c>
      <c r="C41" s="456"/>
      <c r="D41" s="308">
        <v>3461</v>
      </c>
      <c r="E41" s="308">
        <v>6082</v>
      </c>
      <c r="F41" s="308">
        <v>6390</v>
      </c>
      <c r="G41" s="251">
        <v>676</v>
      </c>
      <c r="H41" s="449" t="s">
        <v>609</v>
      </c>
      <c r="I41" s="450"/>
      <c r="J41" s="449" t="s">
        <v>657</v>
      </c>
      <c r="K41" s="450"/>
    </row>
    <row r="42" spans="1:11" ht="11.25" customHeight="1">
      <c r="A42" s="214" t="s">
        <v>56</v>
      </c>
      <c r="B42" s="395" t="s">
        <v>57</v>
      </c>
      <c r="C42" s="456"/>
      <c r="D42" s="308">
        <v>660</v>
      </c>
      <c r="E42" s="308">
        <v>5288</v>
      </c>
      <c r="F42" s="308">
        <v>5180</v>
      </c>
      <c r="G42" s="253">
        <v>418</v>
      </c>
      <c r="H42" s="451"/>
      <c r="I42" s="452"/>
      <c r="J42" s="451"/>
      <c r="K42" s="452"/>
    </row>
    <row r="43" spans="1:11" ht="11.25" customHeight="1">
      <c r="A43" s="214" t="s">
        <v>58</v>
      </c>
      <c r="B43" s="395" t="s">
        <v>59</v>
      </c>
      <c r="C43" s="456"/>
      <c r="D43" s="308">
        <v>600</v>
      </c>
      <c r="E43" s="308">
        <v>5274</v>
      </c>
      <c r="F43" s="308">
        <v>5040</v>
      </c>
      <c r="G43" s="254">
        <v>364</v>
      </c>
      <c r="H43" s="451"/>
      <c r="I43" s="452"/>
      <c r="J43" s="451"/>
      <c r="K43" s="452"/>
    </row>
    <row r="44" spans="1:11" ht="11.25" customHeight="1">
      <c r="A44" s="214" t="s">
        <v>60</v>
      </c>
      <c r="B44" s="395" t="s">
        <v>61</v>
      </c>
      <c r="C44" s="456"/>
      <c r="D44" s="308">
        <v>4826</v>
      </c>
      <c r="E44" s="308">
        <v>378</v>
      </c>
      <c r="F44" s="308">
        <v>0</v>
      </c>
      <c r="G44" s="255">
        <v>0</v>
      </c>
      <c r="H44" s="451"/>
      <c r="I44" s="452"/>
      <c r="J44" s="451"/>
      <c r="K44" s="452"/>
    </row>
    <row r="45" spans="1:11" ht="11.25" customHeight="1">
      <c r="A45" s="214" t="s">
        <v>62</v>
      </c>
      <c r="B45" s="395" t="s">
        <v>63</v>
      </c>
      <c r="C45" s="456"/>
      <c r="D45" s="308">
        <v>50</v>
      </c>
      <c r="E45" s="308">
        <v>1180</v>
      </c>
      <c r="F45" s="308">
        <v>5070</v>
      </c>
      <c r="G45" s="256">
        <v>517</v>
      </c>
      <c r="H45" s="451"/>
      <c r="I45" s="452"/>
      <c r="J45" s="451"/>
      <c r="K45" s="452"/>
    </row>
    <row r="46" spans="1:11" ht="11.25" customHeight="1">
      <c r="A46" s="214" t="s">
        <v>64</v>
      </c>
      <c r="B46" s="395" t="s">
        <v>65</v>
      </c>
      <c r="C46" s="456"/>
      <c r="D46" s="308">
        <v>97</v>
      </c>
      <c r="E46" s="308">
        <v>1707</v>
      </c>
      <c r="F46" s="308">
        <v>4940</v>
      </c>
      <c r="G46" s="256">
        <v>559</v>
      </c>
      <c r="H46" s="451"/>
      <c r="I46" s="452"/>
      <c r="J46" s="451"/>
      <c r="K46" s="452"/>
    </row>
    <row r="47" spans="1:11" ht="11.25" customHeight="1">
      <c r="A47" s="214" t="s">
        <v>66</v>
      </c>
      <c r="B47" s="395" t="s">
        <v>67</v>
      </c>
      <c r="C47" s="456"/>
      <c r="D47" s="308">
        <v>50</v>
      </c>
      <c r="E47" s="308">
        <v>2233</v>
      </c>
      <c r="F47" s="308">
        <v>5010</v>
      </c>
      <c r="G47" s="256">
        <v>471</v>
      </c>
      <c r="H47" s="451"/>
      <c r="I47" s="452"/>
      <c r="J47" s="451"/>
      <c r="K47" s="452"/>
    </row>
    <row r="48" spans="1:11" ht="11.25" customHeight="1">
      <c r="A48" s="214" t="s">
        <v>68</v>
      </c>
      <c r="B48" s="395" t="s">
        <v>69</v>
      </c>
      <c r="C48" s="456"/>
      <c r="D48" s="308">
        <v>0</v>
      </c>
      <c r="E48" s="308">
        <v>1188</v>
      </c>
      <c r="F48" s="308">
        <v>4440</v>
      </c>
      <c r="G48" s="256">
        <v>389</v>
      </c>
      <c r="H48" s="451"/>
      <c r="I48" s="452"/>
      <c r="J48" s="451"/>
      <c r="K48" s="452"/>
    </row>
    <row r="49" spans="1:11" ht="11.25" customHeight="1">
      <c r="A49" s="214" t="s">
        <v>70</v>
      </c>
      <c r="B49" s="395" t="s">
        <v>71</v>
      </c>
      <c r="C49" s="456"/>
      <c r="D49" s="308">
        <v>2450</v>
      </c>
      <c r="E49" s="308">
        <v>3809</v>
      </c>
      <c r="F49" s="308">
        <v>4530</v>
      </c>
      <c r="G49" s="256">
        <v>16</v>
      </c>
      <c r="H49" s="451"/>
      <c r="I49" s="452"/>
      <c r="J49" s="451"/>
      <c r="K49" s="452"/>
    </row>
    <row r="50" spans="1:11" ht="11.25" customHeight="1">
      <c r="A50" s="214" t="s">
        <v>72</v>
      </c>
      <c r="B50" s="395" t="s">
        <v>73</v>
      </c>
      <c r="C50" s="456"/>
      <c r="D50" s="308">
        <v>56</v>
      </c>
      <c r="E50" s="308">
        <v>775</v>
      </c>
      <c r="F50" s="308">
        <v>4470</v>
      </c>
      <c r="G50" s="256">
        <v>394</v>
      </c>
      <c r="H50" s="451"/>
      <c r="I50" s="452"/>
      <c r="J50" s="451"/>
      <c r="K50" s="452"/>
    </row>
    <row r="51" spans="1:11" ht="11.25" customHeight="1">
      <c r="A51" s="214" t="s">
        <v>74</v>
      </c>
      <c r="B51" s="395" t="s">
        <v>75</v>
      </c>
      <c r="C51" s="456"/>
      <c r="D51" s="308">
        <v>47</v>
      </c>
      <c r="E51" s="308">
        <v>970</v>
      </c>
      <c r="F51" s="308">
        <v>4520</v>
      </c>
      <c r="G51" s="256">
        <v>369</v>
      </c>
      <c r="H51" s="451"/>
      <c r="I51" s="452"/>
      <c r="J51" s="451"/>
      <c r="K51" s="452"/>
    </row>
    <row r="52" spans="1:11" ht="11.25" customHeight="1">
      <c r="A52" s="214" t="s">
        <v>76</v>
      </c>
      <c r="B52" s="395" t="s">
        <v>77</v>
      </c>
      <c r="C52" s="456"/>
      <c r="D52" s="308">
        <v>42</v>
      </c>
      <c r="E52" s="308">
        <v>3550</v>
      </c>
      <c r="F52" s="308">
        <v>7880</v>
      </c>
      <c r="G52" s="255">
        <v>743</v>
      </c>
      <c r="H52" s="451"/>
      <c r="I52" s="452"/>
      <c r="J52" s="451"/>
      <c r="K52" s="452"/>
    </row>
    <row r="53" spans="1:11" ht="11.25" customHeight="1">
      <c r="A53" s="214" t="s">
        <v>78</v>
      </c>
      <c r="B53" s="395" t="s">
        <v>79</v>
      </c>
      <c r="C53" s="456"/>
      <c r="D53" s="308">
        <v>0</v>
      </c>
      <c r="E53" s="308">
        <v>1013</v>
      </c>
      <c r="F53" s="308">
        <v>5960</v>
      </c>
      <c r="G53" s="256">
        <v>762</v>
      </c>
      <c r="H53" s="451"/>
      <c r="I53" s="452"/>
      <c r="J53" s="451"/>
      <c r="K53" s="452"/>
    </row>
    <row r="54" spans="1:11" ht="11.25" customHeight="1">
      <c r="A54" s="214" t="s">
        <v>80</v>
      </c>
      <c r="B54" s="395" t="s">
        <v>81</v>
      </c>
      <c r="C54" s="456"/>
      <c r="D54" s="308">
        <v>0</v>
      </c>
      <c r="E54" s="308">
        <v>2750</v>
      </c>
      <c r="F54" s="308">
        <v>7420</v>
      </c>
      <c r="G54" s="256">
        <v>647</v>
      </c>
      <c r="H54" s="451"/>
      <c r="I54" s="452"/>
      <c r="J54" s="451"/>
      <c r="K54" s="452"/>
    </row>
    <row r="55" spans="1:11" ht="11.25" customHeight="1">
      <c r="A55" s="214" t="s">
        <v>82</v>
      </c>
      <c r="B55" s="395" t="s">
        <v>83</v>
      </c>
      <c r="C55" s="456"/>
      <c r="D55" s="308">
        <v>42</v>
      </c>
      <c r="E55" s="308">
        <v>1830</v>
      </c>
      <c r="F55" s="308">
        <v>7650</v>
      </c>
      <c r="G55" s="256">
        <v>586</v>
      </c>
      <c r="H55" s="451"/>
      <c r="I55" s="452"/>
      <c r="J55" s="451"/>
      <c r="K55" s="452"/>
    </row>
    <row r="56" spans="1:11" ht="11.25" customHeight="1">
      <c r="A56" s="214" t="s">
        <v>84</v>
      </c>
      <c r="B56" s="395" t="s">
        <v>85</v>
      </c>
      <c r="C56" s="456"/>
      <c r="D56" s="308">
        <v>0</v>
      </c>
      <c r="E56" s="308">
        <v>811</v>
      </c>
      <c r="F56" s="308">
        <v>6370</v>
      </c>
      <c r="G56" s="256">
        <v>512</v>
      </c>
      <c r="H56" s="451"/>
      <c r="I56" s="452"/>
      <c r="J56" s="451"/>
      <c r="K56" s="452"/>
    </row>
    <row r="57" spans="1:11" ht="11.25" customHeight="1">
      <c r="A57" s="214" t="s">
        <v>86</v>
      </c>
      <c r="B57" s="395" t="s">
        <v>87</v>
      </c>
      <c r="C57" s="456"/>
      <c r="D57" s="308">
        <v>0</v>
      </c>
      <c r="E57" s="308">
        <v>364</v>
      </c>
      <c r="F57" s="308">
        <v>6080</v>
      </c>
      <c r="G57" s="256">
        <v>525</v>
      </c>
      <c r="H57" s="451"/>
      <c r="I57" s="452"/>
      <c r="J57" s="451"/>
      <c r="K57" s="452"/>
    </row>
    <row r="58" spans="1:11" ht="11.25" customHeight="1">
      <c r="A58" s="214" t="s">
        <v>88</v>
      </c>
      <c r="B58" s="395" t="s">
        <v>89</v>
      </c>
      <c r="C58" s="456"/>
      <c r="D58" s="308">
        <v>45</v>
      </c>
      <c r="E58" s="308">
        <v>1414</v>
      </c>
      <c r="F58" s="308">
        <v>6890</v>
      </c>
      <c r="G58" s="256">
        <v>582</v>
      </c>
      <c r="H58" s="451"/>
      <c r="I58" s="452"/>
      <c r="J58" s="451"/>
      <c r="K58" s="452"/>
    </row>
    <row r="59" spans="1:11" ht="11.25" customHeight="1">
      <c r="A59" s="214" t="s">
        <v>90</v>
      </c>
      <c r="B59" s="395" t="s">
        <v>91</v>
      </c>
      <c r="C59" s="456"/>
      <c r="D59" s="308">
        <v>20</v>
      </c>
      <c r="E59" s="308">
        <v>846</v>
      </c>
      <c r="F59" s="308">
        <v>6710</v>
      </c>
      <c r="G59" s="256">
        <v>609</v>
      </c>
      <c r="H59" s="451"/>
      <c r="I59" s="452"/>
      <c r="J59" s="451"/>
      <c r="K59" s="452"/>
    </row>
    <row r="60" spans="1:11" ht="11.25" customHeight="1">
      <c r="A60" s="214" t="s">
        <v>92</v>
      </c>
      <c r="B60" s="395" t="s">
        <v>93</v>
      </c>
      <c r="C60" s="456"/>
      <c r="D60" s="308">
        <v>0</v>
      </c>
      <c r="E60" s="308">
        <v>271</v>
      </c>
      <c r="F60" s="308">
        <v>0</v>
      </c>
      <c r="G60" s="256">
        <v>112</v>
      </c>
      <c r="H60" s="451"/>
      <c r="I60" s="452"/>
      <c r="J60" s="451"/>
      <c r="K60" s="452"/>
    </row>
    <row r="61" spans="1:11" ht="11.25" customHeight="1">
      <c r="A61" s="214" t="s">
        <v>94</v>
      </c>
      <c r="B61" s="395" t="s">
        <v>95</v>
      </c>
      <c r="C61" s="456"/>
      <c r="D61" s="308">
        <v>3</v>
      </c>
      <c r="E61" s="308">
        <v>481</v>
      </c>
      <c r="F61" s="308">
        <v>740</v>
      </c>
      <c r="G61" s="256">
        <v>45</v>
      </c>
      <c r="H61" s="451"/>
      <c r="I61" s="452"/>
      <c r="J61" s="451"/>
      <c r="K61" s="452"/>
    </row>
    <row r="62" spans="1:11" ht="11.25" customHeight="1">
      <c r="A62" s="214" t="s">
        <v>96</v>
      </c>
      <c r="B62" s="395" t="s">
        <v>97</v>
      </c>
      <c r="C62" s="456"/>
      <c r="D62" s="308">
        <v>0</v>
      </c>
      <c r="E62" s="308">
        <v>602</v>
      </c>
      <c r="F62" s="308">
        <v>1110</v>
      </c>
      <c r="G62" s="256">
        <v>78</v>
      </c>
      <c r="H62" s="451"/>
      <c r="I62" s="452"/>
      <c r="J62" s="451"/>
      <c r="K62" s="452"/>
    </row>
    <row r="63" spans="1:11" ht="11.25" customHeight="1">
      <c r="A63" s="214" t="s">
        <v>98</v>
      </c>
      <c r="B63" s="395" t="s">
        <v>99</v>
      </c>
      <c r="C63" s="456"/>
      <c r="D63" s="308">
        <v>5</v>
      </c>
      <c r="E63" s="308">
        <v>460</v>
      </c>
      <c r="F63" s="308">
        <v>4260</v>
      </c>
      <c r="G63" s="256">
        <v>0</v>
      </c>
      <c r="H63" s="451"/>
      <c r="I63" s="452"/>
      <c r="J63" s="451"/>
      <c r="K63" s="452"/>
    </row>
    <row r="64" spans="1:11" ht="11.25" customHeight="1">
      <c r="A64" s="214" t="s">
        <v>100</v>
      </c>
      <c r="B64" s="395" t="s">
        <v>101</v>
      </c>
      <c r="C64" s="456"/>
      <c r="D64" s="308">
        <v>12</v>
      </c>
      <c r="E64" s="308">
        <v>129</v>
      </c>
      <c r="F64" s="308">
        <v>2740</v>
      </c>
      <c r="G64" s="256">
        <v>204</v>
      </c>
      <c r="H64" s="451"/>
      <c r="I64" s="452"/>
      <c r="J64" s="451"/>
      <c r="K64" s="452"/>
    </row>
    <row r="65" spans="1:11" ht="11.25" customHeight="1">
      <c r="A65" s="214" t="s">
        <v>102</v>
      </c>
      <c r="B65" s="395" t="s">
        <v>103</v>
      </c>
      <c r="C65" s="456"/>
      <c r="D65" s="308">
        <v>5</v>
      </c>
      <c r="E65" s="308">
        <v>790</v>
      </c>
      <c r="F65" s="308">
        <v>2290</v>
      </c>
      <c r="G65" s="256">
        <v>113</v>
      </c>
      <c r="H65" s="451"/>
      <c r="I65" s="452"/>
      <c r="J65" s="451"/>
      <c r="K65" s="452"/>
    </row>
    <row r="66" spans="1:11" ht="11.25" customHeight="1">
      <c r="A66" s="214" t="s">
        <v>104</v>
      </c>
      <c r="B66" s="395" t="s">
        <v>105</v>
      </c>
      <c r="C66" s="456"/>
      <c r="D66" s="308">
        <v>5</v>
      </c>
      <c r="E66" s="308">
        <v>702</v>
      </c>
      <c r="F66" s="308">
        <v>2130</v>
      </c>
      <c r="G66" s="256">
        <v>107</v>
      </c>
      <c r="H66" s="451"/>
      <c r="I66" s="452"/>
      <c r="J66" s="451"/>
      <c r="K66" s="452"/>
    </row>
    <row r="67" spans="1:11" ht="11.25" customHeight="1">
      <c r="A67" s="214" t="s">
        <v>106</v>
      </c>
      <c r="B67" s="395" t="s">
        <v>107</v>
      </c>
      <c r="C67" s="456"/>
      <c r="D67" s="308">
        <v>35</v>
      </c>
      <c r="E67" s="308">
        <v>525</v>
      </c>
      <c r="F67" s="308">
        <v>0</v>
      </c>
      <c r="G67" s="252">
        <v>3</v>
      </c>
      <c r="H67" s="451"/>
      <c r="I67" s="452"/>
      <c r="J67" s="451"/>
      <c r="K67" s="452"/>
    </row>
    <row r="68" spans="1:11" ht="11.25" customHeight="1">
      <c r="A68" s="214" t="s">
        <v>108</v>
      </c>
      <c r="B68" s="395" t="s">
        <v>109</v>
      </c>
      <c r="C68" s="456"/>
      <c r="D68" s="308">
        <v>0</v>
      </c>
      <c r="E68" s="308">
        <v>1353</v>
      </c>
      <c r="F68" s="308">
        <v>0</v>
      </c>
      <c r="G68" s="252">
        <v>39</v>
      </c>
      <c r="H68" s="451"/>
      <c r="I68" s="452"/>
      <c r="J68" s="451"/>
      <c r="K68" s="452"/>
    </row>
    <row r="69" spans="1:11" ht="11.25" customHeight="1">
      <c r="A69" s="214" t="s">
        <v>110</v>
      </c>
      <c r="B69" s="395" t="s">
        <v>111</v>
      </c>
      <c r="C69" s="456"/>
      <c r="D69" s="308">
        <v>10</v>
      </c>
      <c r="E69" s="308">
        <v>440</v>
      </c>
      <c r="F69" s="308">
        <v>4640</v>
      </c>
      <c r="G69" s="252">
        <v>263</v>
      </c>
      <c r="H69" s="451"/>
      <c r="I69" s="452"/>
      <c r="J69" s="451"/>
      <c r="K69" s="452"/>
    </row>
    <row r="70" spans="1:11" ht="11.25" customHeight="1">
      <c r="A70" s="214" t="s">
        <v>112</v>
      </c>
      <c r="B70" s="395" t="s">
        <v>113</v>
      </c>
      <c r="C70" s="456"/>
      <c r="D70" s="308">
        <v>0</v>
      </c>
      <c r="E70" s="308">
        <v>820</v>
      </c>
      <c r="F70" s="308">
        <v>6430</v>
      </c>
      <c r="G70" s="257">
        <v>544</v>
      </c>
      <c r="H70" s="451"/>
      <c r="I70" s="452"/>
      <c r="J70" s="451"/>
      <c r="K70" s="452"/>
    </row>
    <row r="71" spans="1:11" ht="11.25" customHeight="1">
      <c r="A71" s="214" t="s">
        <v>114</v>
      </c>
      <c r="B71" s="395" t="s">
        <v>115</v>
      </c>
      <c r="C71" s="456"/>
      <c r="D71" s="308">
        <v>40</v>
      </c>
      <c r="E71" s="308">
        <v>1310</v>
      </c>
      <c r="F71" s="308">
        <v>330</v>
      </c>
      <c r="G71" s="257">
        <v>50</v>
      </c>
      <c r="H71" s="451"/>
      <c r="I71" s="452"/>
      <c r="J71" s="451"/>
      <c r="K71" s="452"/>
    </row>
    <row r="72" spans="1:11" ht="11.25" customHeight="1">
      <c r="A72" s="214" t="s">
        <v>116</v>
      </c>
      <c r="B72" s="395" t="s">
        <v>117</v>
      </c>
      <c r="C72" s="456"/>
      <c r="D72" s="308">
        <v>0</v>
      </c>
      <c r="E72" s="308">
        <v>489</v>
      </c>
      <c r="F72" s="308">
        <v>560</v>
      </c>
      <c r="G72" s="257">
        <v>46</v>
      </c>
      <c r="H72" s="451"/>
      <c r="I72" s="452"/>
      <c r="J72" s="451"/>
      <c r="K72" s="452"/>
    </row>
    <row r="73" spans="1:11" ht="11.25" customHeight="1">
      <c r="A73" s="214" t="s">
        <v>118</v>
      </c>
      <c r="B73" s="395" t="s">
        <v>119</v>
      </c>
      <c r="C73" s="456"/>
      <c r="D73" s="308">
        <v>0</v>
      </c>
      <c r="E73" s="308">
        <v>569</v>
      </c>
      <c r="F73" s="308">
        <v>0</v>
      </c>
      <c r="G73" s="257">
        <v>4</v>
      </c>
      <c r="H73" s="451"/>
      <c r="I73" s="452"/>
      <c r="J73" s="451"/>
      <c r="K73" s="452"/>
    </row>
    <row r="74" spans="1:11" ht="11.25" customHeight="1">
      <c r="A74" s="214" t="s">
        <v>120</v>
      </c>
      <c r="B74" s="395" t="s">
        <v>121</v>
      </c>
      <c r="C74" s="456"/>
      <c r="D74" s="308">
        <v>19</v>
      </c>
      <c r="E74" s="308">
        <v>646</v>
      </c>
      <c r="F74" s="308">
        <v>4540</v>
      </c>
      <c r="G74" s="257">
        <v>227</v>
      </c>
      <c r="H74" s="451"/>
      <c r="I74" s="452"/>
      <c r="J74" s="451"/>
      <c r="K74" s="452"/>
    </row>
    <row r="75" spans="1:11" ht="11.25" customHeight="1">
      <c r="A75" s="214" t="s">
        <v>122</v>
      </c>
      <c r="B75" s="395" t="s">
        <v>123</v>
      </c>
      <c r="C75" s="456"/>
      <c r="D75" s="308">
        <v>5</v>
      </c>
      <c r="E75" s="308">
        <v>726</v>
      </c>
      <c r="F75" s="308">
        <v>180</v>
      </c>
      <c r="G75" s="257">
        <v>21</v>
      </c>
      <c r="H75" s="451"/>
      <c r="I75" s="452"/>
      <c r="J75" s="451"/>
      <c r="K75" s="452"/>
    </row>
    <row r="76" spans="1:11" ht="11.25" customHeight="1">
      <c r="A76" s="214" t="s">
        <v>124</v>
      </c>
      <c r="B76" s="395" t="s">
        <v>125</v>
      </c>
      <c r="C76" s="456"/>
      <c r="D76" s="308">
        <v>0</v>
      </c>
      <c r="E76" s="308">
        <v>575</v>
      </c>
      <c r="F76" s="308">
        <v>280</v>
      </c>
      <c r="G76" s="257">
        <v>16</v>
      </c>
      <c r="H76" s="451"/>
      <c r="I76" s="452"/>
      <c r="J76" s="451"/>
      <c r="K76" s="452"/>
    </row>
    <row r="77" spans="1:11" ht="11.25" customHeight="1">
      <c r="A77" s="214" t="s">
        <v>126</v>
      </c>
      <c r="B77" s="395" t="s">
        <v>127</v>
      </c>
      <c r="C77" s="456"/>
      <c r="D77" s="308">
        <v>0</v>
      </c>
      <c r="E77" s="308">
        <v>441</v>
      </c>
      <c r="F77" s="308">
        <v>0</v>
      </c>
      <c r="G77" s="257">
        <v>1</v>
      </c>
      <c r="H77" s="451"/>
      <c r="I77" s="452"/>
      <c r="J77" s="451"/>
      <c r="K77" s="452"/>
    </row>
    <row r="78" spans="1:11" ht="11.25" customHeight="1">
      <c r="A78" s="214" t="s">
        <v>128</v>
      </c>
      <c r="B78" s="395" t="s">
        <v>129</v>
      </c>
      <c r="C78" s="456"/>
      <c r="D78" s="308">
        <v>0</v>
      </c>
      <c r="E78" s="308">
        <v>661</v>
      </c>
      <c r="F78" s="308">
        <v>0</v>
      </c>
      <c r="G78" s="257">
        <v>2</v>
      </c>
      <c r="H78" s="451"/>
      <c r="I78" s="452"/>
      <c r="J78" s="451"/>
      <c r="K78" s="452"/>
    </row>
    <row r="79" spans="1:11" ht="11.25" customHeight="1">
      <c r="A79" s="214" t="s">
        <v>130</v>
      </c>
      <c r="B79" s="395" t="s">
        <v>131</v>
      </c>
      <c r="C79" s="456"/>
      <c r="D79" s="308">
        <v>25</v>
      </c>
      <c r="E79" s="308">
        <v>738</v>
      </c>
      <c r="F79" s="308">
        <v>0</v>
      </c>
      <c r="G79" s="257">
        <v>0</v>
      </c>
      <c r="H79" s="451"/>
      <c r="I79" s="452"/>
      <c r="J79" s="451"/>
      <c r="K79" s="452"/>
    </row>
    <row r="80" spans="1:11" ht="11.25" customHeight="1">
      <c r="A80" s="214" t="s">
        <v>132</v>
      </c>
      <c r="B80" s="395" t="s">
        <v>133</v>
      </c>
      <c r="C80" s="456"/>
      <c r="D80" s="308">
        <v>0</v>
      </c>
      <c r="E80" s="308">
        <v>443</v>
      </c>
      <c r="F80" s="308">
        <v>0</v>
      </c>
      <c r="G80" s="257">
        <v>19</v>
      </c>
      <c r="H80" s="451"/>
      <c r="I80" s="452"/>
      <c r="J80" s="451"/>
      <c r="K80" s="452"/>
    </row>
    <row r="81" spans="1:29" ht="11.25" customHeight="1">
      <c r="A81" s="214" t="s">
        <v>134</v>
      </c>
      <c r="B81" s="395" t="s">
        <v>135</v>
      </c>
      <c r="C81" s="456"/>
      <c r="D81" s="308">
        <v>0</v>
      </c>
      <c r="E81" s="308">
        <v>516</v>
      </c>
      <c r="F81" s="308">
        <v>0</v>
      </c>
      <c r="G81" s="257">
        <v>0</v>
      </c>
      <c r="H81" s="451"/>
      <c r="I81" s="452"/>
      <c r="J81" s="451"/>
      <c r="K81" s="452"/>
    </row>
    <row r="82" spans="1:29" ht="11.25" customHeight="1">
      <c r="A82" s="214" t="s">
        <v>136</v>
      </c>
      <c r="B82" s="395" t="s">
        <v>137</v>
      </c>
      <c r="C82" s="456"/>
      <c r="D82" s="308">
        <v>35</v>
      </c>
      <c r="E82" s="308">
        <v>546</v>
      </c>
      <c r="F82" s="308">
        <v>0</v>
      </c>
      <c r="G82" s="257">
        <v>1</v>
      </c>
      <c r="H82" s="451"/>
      <c r="I82" s="452"/>
      <c r="J82" s="451"/>
      <c r="K82" s="452"/>
    </row>
    <row r="83" spans="1:29" ht="11.25" customHeight="1">
      <c r="A83" s="214" t="s">
        <v>138</v>
      </c>
      <c r="B83" s="395" t="s">
        <v>139</v>
      </c>
      <c r="C83" s="456"/>
      <c r="D83" s="308">
        <v>0</v>
      </c>
      <c r="E83" s="308">
        <v>620</v>
      </c>
      <c r="F83" s="308">
        <v>10</v>
      </c>
      <c r="G83" s="257">
        <v>1</v>
      </c>
      <c r="H83" s="451"/>
      <c r="I83" s="452"/>
      <c r="J83" s="451"/>
      <c r="K83" s="452"/>
    </row>
    <row r="84" spans="1:29" ht="11.25" customHeight="1">
      <c r="A84" s="214" t="s">
        <v>140</v>
      </c>
      <c r="B84" s="395" t="s">
        <v>141</v>
      </c>
      <c r="C84" s="456"/>
      <c r="D84" s="308">
        <v>0</v>
      </c>
      <c r="E84" s="308">
        <v>564</v>
      </c>
      <c r="F84" s="308">
        <v>0</v>
      </c>
      <c r="G84" s="257">
        <v>0</v>
      </c>
      <c r="H84" s="451"/>
      <c r="I84" s="452"/>
      <c r="J84" s="451"/>
      <c r="K84" s="452"/>
    </row>
    <row r="85" spans="1:29" ht="11.25" customHeight="1">
      <c r="A85" s="214" t="s">
        <v>142</v>
      </c>
      <c r="B85" s="395" t="s">
        <v>143</v>
      </c>
      <c r="C85" s="456"/>
      <c r="D85" s="308">
        <v>0</v>
      </c>
      <c r="E85" s="308">
        <v>36</v>
      </c>
      <c r="F85" s="308">
        <v>0</v>
      </c>
      <c r="G85" s="257">
        <v>2</v>
      </c>
      <c r="H85" s="451"/>
      <c r="I85" s="452"/>
      <c r="J85" s="451"/>
      <c r="K85" s="452"/>
    </row>
    <row r="86" spans="1:29" ht="11.25" customHeight="1">
      <c r="A86" s="6" t="s">
        <v>144</v>
      </c>
      <c r="B86" s="395" t="s">
        <v>145</v>
      </c>
      <c r="C86" s="456"/>
      <c r="D86" s="308">
        <v>855</v>
      </c>
      <c r="E86" s="308">
        <v>417</v>
      </c>
      <c r="F86" s="308">
        <v>0</v>
      </c>
      <c r="G86" s="257">
        <v>38</v>
      </c>
      <c r="H86" s="451"/>
      <c r="I86" s="452"/>
      <c r="J86" s="451"/>
      <c r="K86" s="452"/>
    </row>
    <row r="87" spans="1:29" ht="11.25" customHeight="1">
      <c r="A87" s="6"/>
      <c r="B87" s="394" t="s">
        <v>13</v>
      </c>
      <c r="C87" s="455"/>
      <c r="D87" s="308">
        <f>IF(SUM(D41:D86)=0,"",SUM(D41:D86))</f>
        <v>13500</v>
      </c>
      <c r="E87" s="308">
        <f>IF(SUM(E41:E86)=0,"",SUM(E41:E86))</f>
        <v>57332</v>
      </c>
      <c r="F87" s="308">
        <f>IF(SUM(F41:F86)=0,"",SUM(F41:F86))</f>
        <v>134790</v>
      </c>
      <c r="G87" s="245">
        <f>IF(SUM(G41:G86)=0,"",SUM(G41:G86))</f>
        <v>11075</v>
      </c>
      <c r="H87" s="453"/>
      <c r="I87" s="454"/>
      <c r="J87" s="453"/>
      <c r="K87" s="454"/>
    </row>
    <row r="88" spans="1:29" ht="11.25" customHeight="1">
      <c r="A88" s="220"/>
      <c r="B88" s="220"/>
      <c r="C88" s="220"/>
      <c r="D88" s="220"/>
      <c r="E88" s="220"/>
      <c r="F88" s="220"/>
      <c r="G88" s="220"/>
      <c r="H88" s="220"/>
      <c r="I88" s="220"/>
      <c r="J88" s="220"/>
      <c r="K88" s="220"/>
    </row>
    <row r="89" spans="1:29">
      <c r="A89" s="220"/>
      <c r="B89" s="220"/>
      <c r="C89" s="220"/>
      <c r="D89" s="220"/>
      <c r="E89" s="220"/>
      <c r="F89" s="220"/>
      <c r="G89" s="220"/>
      <c r="H89" s="220"/>
      <c r="I89" s="220"/>
      <c r="J89" s="220"/>
      <c r="K89" s="220"/>
    </row>
    <row r="90" spans="1:29" s="30" customFormat="1" ht="18.600000000000001" customHeight="1">
      <c r="A90" s="444" t="s">
        <v>565</v>
      </c>
      <c r="B90" s="445"/>
      <c r="C90" s="445"/>
      <c r="D90" s="445"/>
      <c r="E90" s="445"/>
      <c r="F90" s="445"/>
      <c r="G90" s="445"/>
      <c r="H90" s="445"/>
      <c r="I90" s="445"/>
      <c r="J90" s="445"/>
      <c r="K90" s="445"/>
      <c r="L90"/>
      <c r="M90"/>
      <c r="O90"/>
      <c r="P90"/>
      <c r="Q90"/>
      <c r="R90"/>
      <c r="S90"/>
      <c r="T90"/>
      <c r="U90"/>
      <c r="V90"/>
      <c r="W90"/>
      <c r="X90"/>
      <c r="Y90"/>
      <c r="Z90"/>
      <c r="AA90"/>
      <c r="AB90"/>
      <c r="AC90"/>
    </row>
    <row r="91" spans="1:29" s="30" customFormat="1" ht="88.5" customHeight="1">
      <c r="A91" s="446" t="s">
        <v>635</v>
      </c>
      <c r="B91" s="447"/>
      <c r="C91" s="447"/>
      <c r="D91" s="447"/>
      <c r="E91" s="447"/>
      <c r="F91" s="447"/>
      <c r="G91" s="447"/>
      <c r="H91" s="447"/>
      <c r="I91" s="447"/>
      <c r="J91" s="447"/>
      <c r="K91" s="447"/>
      <c r="L91"/>
      <c r="M91"/>
      <c r="O91"/>
      <c r="P91"/>
      <c r="Q91"/>
      <c r="R91"/>
      <c r="S91"/>
      <c r="T91"/>
      <c r="U91"/>
      <c r="V91"/>
      <c r="W91"/>
      <c r="X91"/>
      <c r="Y91"/>
      <c r="Z91"/>
      <c r="AA91"/>
      <c r="AB91"/>
      <c r="AC91"/>
    </row>
    <row r="92" spans="1:29" s="30" customFormat="1" ht="15">
      <c r="A92" s="84"/>
      <c r="B92" s="84"/>
      <c r="C92" s="84"/>
      <c r="D92" s="84"/>
      <c r="E92" s="84"/>
      <c r="F92" s="84"/>
      <c r="G92" s="84"/>
      <c r="H92" s="84"/>
      <c r="I92" s="84"/>
      <c r="J92" s="84"/>
      <c r="K92" s="84"/>
      <c r="L92"/>
      <c r="M92"/>
      <c r="O92"/>
      <c r="P92"/>
      <c r="Q92"/>
      <c r="R92"/>
      <c r="S92"/>
      <c r="T92"/>
      <c r="U92"/>
      <c r="V92"/>
      <c r="W92"/>
      <c r="X92"/>
      <c r="Y92"/>
      <c r="Z92"/>
      <c r="AA92"/>
      <c r="AB92"/>
      <c r="AC92"/>
    </row>
    <row r="93" spans="1:29" s="30" customFormat="1" ht="15">
      <c r="A93" s="84"/>
      <c r="B93" s="84"/>
      <c r="C93" s="84"/>
      <c r="D93" s="84"/>
      <c r="E93" s="84"/>
      <c r="F93" s="84"/>
      <c r="G93" s="84"/>
      <c r="H93" s="84"/>
      <c r="I93" s="84"/>
      <c r="J93" s="84"/>
      <c r="K93" s="84"/>
      <c r="L93"/>
      <c r="M93"/>
      <c r="O93"/>
      <c r="P93"/>
      <c r="Q93"/>
      <c r="R93"/>
      <c r="S93"/>
      <c r="T93"/>
      <c r="U93"/>
      <c r="V93"/>
      <c r="W93"/>
      <c r="X93"/>
      <c r="Y93"/>
      <c r="Z93"/>
      <c r="AA93"/>
      <c r="AB93"/>
      <c r="AC93"/>
    </row>
    <row r="94" spans="1:29" s="30" customFormat="1" ht="18.600000000000001" customHeight="1">
      <c r="A94" s="444" t="s">
        <v>586</v>
      </c>
      <c r="B94" s="445"/>
      <c r="C94" s="445"/>
      <c r="D94" s="445"/>
      <c r="E94" s="445"/>
      <c r="F94" s="445"/>
      <c r="G94" s="445"/>
      <c r="H94" s="445"/>
      <c r="I94" s="445"/>
      <c r="J94" s="445"/>
      <c r="K94" s="445"/>
      <c r="L94"/>
      <c r="M94"/>
      <c r="O94"/>
      <c r="P94"/>
      <c r="Q94"/>
      <c r="R94"/>
      <c r="S94"/>
      <c r="T94"/>
      <c r="U94"/>
      <c r="V94"/>
      <c r="W94"/>
      <c r="X94"/>
      <c r="Y94"/>
      <c r="Z94"/>
      <c r="AA94"/>
      <c r="AB94"/>
      <c r="AC94"/>
    </row>
    <row r="95" spans="1:29" s="30" customFormat="1" ht="99.75" customHeight="1">
      <c r="A95" s="448" t="s">
        <v>658</v>
      </c>
      <c r="B95" s="448"/>
      <c r="C95" s="448"/>
      <c r="D95" s="448"/>
      <c r="E95" s="448"/>
      <c r="F95" s="448"/>
      <c r="G95" s="448"/>
      <c r="H95" s="448"/>
      <c r="I95" s="448"/>
      <c r="J95" s="448"/>
      <c r="K95" s="448"/>
      <c r="L95"/>
      <c r="M95"/>
      <c r="O95"/>
      <c r="P95"/>
      <c r="Q95"/>
      <c r="R95"/>
      <c r="S95"/>
      <c r="T95"/>
      <c r="U95"/>
      <c r="V95"/>
      <c r="W95"/>
      <c r="X95"/>
      <c r="Y95"/>
      <c r="Z95"/>
      <c r="AA95"/>
      <c r="AB95"/>
      <c r="AC95"/>
    </row>
  </sheetData>
  <sheetProtection sheet="1" objects="1" scenarios="1" selectLockedCells="1"/>
  <mergeCells count="93">
    <mergeCell ref="A1:K1"/>
    <mergeCell ref="A2:K2"/>
    <mergeCell ref="B6:C6"/>
    <mergeCell ref="H6:K6"/>
    <mergeCell ref="B21:C21"/>
    <mergeCell ref="B7:C7"/>
    <mergeCell ref="B8:C8"/>
    <mergeCell ref="B9:C9"/>
    <mergeCell ref="B10:C10"/>
    <mergeCell ref="B11:C11"/>
    <mergeCell ref="B12:C12"/>
    <mergeCell ref="B13:C13"/>
    <mergeCell ref="B14:C14"/>
    <mergeCell ref="B15:C15"/>
    <mergeCell ref="A4:K4"/>
    <mergeCell ref="B16:C16"/>
    <mergeCell ref="B28:C28"/>
    <mergeCell ref="B29:C29"/>
    <mergeCell ref="B30:C30"/>
    <mergeCell ref="B31:C31"/>
    <mergeCell ref="B32:C32"/>
    <mergeCell ref="B23:C23"/>
    <mergeCell ref="B24:C24"/>
    <mergeCell ref="B25:C25"/>
    <mergeCell ref="B26:C26"/>
    <mergeCell ref="B27:C27"/>
    <mergeCell ref="B41:C41"/>
    <mergeCell ref="B42:C42"/>
    <mergeCell ref="B34:C34"/>
    <mergeCell ref="B35:C35"/>
    <mergeCell ref="A36:C36"/>
    <mergeCell ref="B40:C40"/>
    <mergeCell ref="A38:K38"/>
    <mergeCell ref="H40:I40"/>
    <mergeCell ref="J40:K40"/>
    <mergeCell ref="H7:K36"/>
    <mergeCell ref="B33:C33"/>
    <mergeCell ref="B17:C17"/>
    <mergeCell ref="B18:C18"/>
    <mergeCell ref="B19:C19"/>
    <mergeCell ref="B20:C20"/>
    <mergeCell ref="B22:C22"/>
    <mergeCell ref="B47:C47"/>
    <mergeCell ref="B48:C48"/>
    <mergeCell ref="B45:C45"/>
    <mergeCell ref="B46:C46"/>
    <mergeCell ref="B43:C43"/>
    <mergeCell ref="B44:C44"/>
    <mergeCell ref="B53:C53"/>
    <mergeCell ref="B54:C54"/>
    <mergeCell ref="B51:C51"/>
    <mergeCell ref="B52:C52"/>
    <mergeCell ref="B49:C49"/>
    <mergeCell ref="B50:C50"/>
    <mergeCell ref="B59:C59"/>
    <mergeCell ref="B60:C60"/>
    <mergeCell ref="B57:C57"/>
    <mergeCell ref="B58:C58"/>
    <mergeCell ref="B55:C55"/>
    <mergeCell ref="B56:C56"/>
    <mergeCell ref="B65:C65"/>
    <mergeCell ref="B66:C66"/>
    <mergeCell ref="B63:C63"/>
    <mergeCell ref="B64:C64"/>
    <mergeCell ref="B61:C61"/>
    <mergeCell ref="B62:C62"/>
    <mergeCell ref="B71:C71"/>
    <mergeCell ref="B72:C72"/>
    <mergeCell ref="B69:C69"/>
    <mergeCell ref="B70:C70"/>
    <mergeCell ref="B67:C67"/>
    <mergeCell ref="B68:C68"/>
    <mergeCell ref="B78:C78"/>
    <mergeCell ref="B75:C75"/>
    <mergeCell ref="B76:C76"/>
    <mergeCell ref="B73:C73"/>
    <mergeCell ref="B74:C74"/>
    <mergeCell ref="A90:K90"/>
    <mergeCell ref="A91:K91"/>
    <mergeCell ref="A94:K94"/>
    <mergeCell ref="A95:K95"/>
    <mergeCell ref="J41:K87"/>
    <mergeCell ref="H41:I87"/>
    <mergeCell ref="B87:C87"/>
    <mergeCell ref="B85:C85"/>
    <mergeCell ref="B86:C86"/>
    <mergeCell ref="B83:C83"/>
    <mergeCell ref="B84:C84"/>
    <mergeCell ref="B81:C81"/>
    <mergeCell ref="B82:C82"/>
    <mergeCell ref="B79:C79"/>
    <mergeCell ref="B80:C80"/>
    <mergeCell ref="B77:C77"/>
  </mergeCells>
  <conditionalFormatting sqref="H7:K36 J41:K87 B7:G35">
    <cfRule type="cellIs" dxfId="40" priority="21" operator="equal">
      <formula>$L$7</formula>
    </cfRule>
  </conditionalFormatting>
  <conditionalFormatting sqref="A95">
    <cfRule type="cellIs" dxfId="39" priority="14" operator="equal">
      <formula>$AB$9</formula>
    </cfRule>
  </conditionalFormatting>
  <conditionalFormatting sqref="A95">
    <cfRule type="cellIs" dxfId="38" priority="13" operator="equal">
      <formula>$AA$10</formula>
    </cfRule>
  </conditionalFormatting>
  <conditionalFormatting sqref="A7:A35">
    <cfRule type="cellIs" dxfId="37" priority="8" operator="equal">
      <formula>$L$6</formula>
    </cfRule>
  </conditionalFormatting>
  <conditionalFormatting sqref="H41:I87 E59 G59:G86 E41:G58">
    <cfRule type="cellIs" dxfId="36" priority="7" operator="equal">
      <formula>$L$7</formula>
    </cfRule>
  </conditionalFormatting>
  <conditionalFormatting sqref="F59:F87">
    <cfRule type="cellIs" dxfId="35" priority="6" operator="equal">
      <formula>$L$7</formula>
    </cfRule>
  </conditionalFormatting>
  <conditionalFormatting sqref="E60:E87">
    <cfRule type="cellIs" dxfId="34" priority="5" operator="equal">
      <formula>$L$7</formula>
    </cfRule>
  </conditionalFormatting>
  <conditionalFormatting sqref="D58:D87">
    <cfRule type="cellIs" dxfId="33" priority="4" operator="equal">
      <formula>$L$7</formula>
    </cfRule>
  </conditionalFormatting>
  <conditionalFormatting sqref="D41:D57">
    <cfRule type="cellIs" dxfId="32" priority="3" operator="equal">
      <formula>$L$7</formula>
    </cfRule>
  </conditionalFormatting>
  <conditionalFormatting sqref="A91">
    <cfRule type="cellIs" dxfId="31" priority="2" operator="equal">
      <formula>$AB$9</formula>
    </cfRule>
  </conditionalFormatting>
  <conditionalFormatting sqref="A91">
    <cfRule type="cellIs" dxfId="30" priority="1" operator="equal">
      <formula>$AA$10</formula>
    </cfRule>
  </conditionalFormatting>
  <dataValidations count="2">
    <dataValidation type="whole" allowBlank="1" showInputMessage="1" showErrorMessage="1" errorTitle="Error" error="Solo se aceptan números enteros" sqref="D7:F35 D41:G86">
      <formula1>0</formula1>
      <formula2>10000000000000</formula2>
    </dataValidation>
    <dataValidation type="whole" allowBlank="1" showInputMessage="1" showErrorMessage="1" errorTitle="Error" error="Solo se aceptan números enteros" sqref="A7:A35">
      <formula1>0</formula1>
      <formula2>10000000</formula2>
    </dataValidation>
  </dataValidations>
  <pageMargins left="0.7" right="0.7" top="0.75" bottom="0.75" header="0.3" footer="0.3"/>
  <pageSetup scale="57" orientation="portrait" r:id="rId1"/>
  <rowBreaks count="1" manualBreakCount="1">
    <brk id="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view="pageBreakPreview" zoomScaleNormal="100" zoomScaleSheetLayoutView="100" workbookViewId="0">
      <selection activeCell="C8" sqref="C8"/>
    </sheetView>
  </sheetViews>
  <sheetFormatPr baseColWidth="10" defaultRowHeight="14.25"/>
  <cols>
    <col min="3" max="3" width="29.875" customWidth="1"/>
    <col min="4" max="4" width="21.375" customWidth="1"/>
    <col min="5" max="5" width="66.875" customWidth="1"/>
  </cols>
  <sheetData>
    <row r="1" spans="1:5" ht="26.25" customHeight="1">
      <c r="A1" s="493" t="str">
        <f>CONCATENATE(Índice!A6)</f>
        <v>Zacatecas</v>
      </c>
      <c r="B1" s="494"/>
      <c r="C1" s="494"/>
      <c r="D1" s="494"/>
      <c r="E1" s="494"/>
    </row>
    <row r="2" spans="1:5" ht="21" customHeight="1">
      <c r="A2" s="459" t="s">
        <v>592</v>
      </c>
      <c r="B2" s="459"/>
      <c r="C2" s="459"/>
      <c r="D2" s="459"/>
      <c r="E2" s="459"/>
    </row>
    <row r="4" spans="1:5">
      <c r="A4" s="443" t="s">
        <v>563</v>
      </c>
      <c r="B4" s="443"/>
      <c r="C4" s="443"/>
      <c r="D4" s="443"/>
      <c r="E4" s="443"/>
    </row>
    <row r="6" spans="1:5">
      <c r="A6" s="495" t="s">
        <v>26</v>
      </c>
      <c r="B6" s="496"/>
      <c r="C6" s="161" t="s">
        <v>3</v>
      </c>
      <c r="D6" s="5" t="s">
        <v>4</v>
      </c>
      <c r="E6" s="160" t="s">
        <v>27</v>
      </c>
    </row>
    <row r="7" spans="1:5">
      <c r="A7" s="497"/>
      <c r="B7" s="498"/>
      <c r="C7" s="6" t="s">
        <v>28</v>
      </c>
      <c r="D7" s="169" t="s">
        <v>29</v>
      </c>
      <c r="E7" s="171" t="s">
        <v>30</v>
      </c>
    </row>
    <row r="8" spans="1:5" ht="83.25" customHeight="1">
      <c r="A8" s="388" t="s">
        <v>31</v>
      </c>
      <c r="B8" s="389"/>
      <c r="C8" s="258">
        <v>145</v>
      </c>
      <c r="D8" s="259">
        <v>145</v>
      </c>
      <c r="E8" s="7">
        <f>IFERROR(D8/C8,"")</f>
        <v>1</v>
      </c>
    </row>
    <row r="9" spans="1:5" ht="83.25" customHeight="1">
      <c r="A9" s="388" t="s">
        <v>32</v>
      </c>
      <c r="B9" s="389"/>
      <c r="C9" s="260">
        <v>179</v>
      </c>
      <c r="D9" s="261">
        <v>443</v>
      </c>
      <c r="E9" s="8">
        <f>IFERROR(D9/C9,"")</f>
        <v>2.4748603351955309</v>
      </c>
    </row>
    <row r="10" spans="1:5" ht="27.75" customHeight="1">
      <c r="A10" s="388" t="s">
        <v>33</v>
      </c>
      <c r="B10" s="389"/>
      <c r="C10" s="9">
        <f>IF(SUM(C8:C9)=0,"",SUM(C8:C9))</f>
        <v>324</v>
      </c>
      <c r="D10" s="10">
        <f>IF(SUM(D8:D9)=0,"",SUM(D8:D9))</f>
        <v>588</v>
      </c>
      <c r="E10" s="11">
        <f>IFERROR(D10/C10,"")</f>
        <v>1.8148148148148149</v>
      </c>
    </row>
    <row r="13" spans="1:5">
      <c r="A13" s="167" t="s">
        <v>34</v>
      </c>
      <c r="B13" s="499" t="s">
        <v>35</v>
      </c>
      <c r="C13" s="500"/>
      <c r="D13" s="501"/>
      <c r="E13" s="189" t="s">
        <v>561</v>
      </c>
    </row>
    <row r="14" spans="1:5" ht="47.25" customHeight="1">
      <c r="A14" s="162">
        <v>1</v>
      </c>
      <c r="B14" s="502" t="s">
        <v>666</v>
      </c>
      <c r="C14" s="503"/>
      <c r="D14" s="504"/>
      <c r="E14" s="262" t="s">
        <v>667</v>
      </c>
    </row>
    <row r="15" spans="1:5" ht="47.25" customHeight="1">
      <c r="A15" s="162">
        <v>2</v>
      </c>
      <c r="B15" s="487" t="s">
        <v>668</v>
      </c>
      <c r="C15" s="488"/>
      <c r="D15" s="489"/>
      <c r="E15" s="310" t="s">
        <v>669</v>
      </c>
    </row>
    <row r="16" spans="1:5" ht="47.25" customHeight="1">
      <c r="A16" s="162">
        <v>3</v>
      </c>
      <c r="B16" s="487" t="s">
        <v>670</v>
      </c>
      <c r="C16" s="488"/>
      <c r="D16" s="489"/>
      <c r="E16" s="310" t="s">
        <v>671</v>
      </c>
    </row>
    <row r="17" spans="1:16" ht="47.25" customHeight="1">
      <c r="A17" s="162">
        <v>4</v>
      </c>
      <c r="B17" s="487" t="s">
        <v>672</v>
      </c>
      <c r="C17" s="488"/>
      <c r="D17" s="489"/>
      <c r="E17" s="310" t="s">
        <v>673</v>
      </c>
    </row>
    <row r="18" spans="1:16" ht="47.25" customHeight="1">
      <c r="A18" s="171">
        <v>5</v>
      </c>
      <c r="B18" s="487"/>
      <c r="C18" s="488"/>
      <c r="D18" s="489"/>
      <c r="E18" s="263"/>
    </row>
    <row r="20" spans="1:16">
      <c r="A20" s="443" t="s">
        <v>563</v>
      </c>
      <c r="B20" s="443"/>
      <c r="C20" s="443"/>
      <c r="D20" s="443"/>
      <c r="E20" s="443"/>
    </row>
    <row r="22" spans="1:16">
      <c r="A22" s="490" t="s">
        <v>37</v>
      </c>
      <c r="B22" s="490"/>
      <c r="C22" s="491" t="s">
        <v>38</v>
      </c>
      <c r="D22" s="491"/>
      <c r="E22" s="168" t="s">
        <v>39</v>
      </c>
    </row>
    <row r="23" spans="1:16" ht="120.75" customHeight="1">
      <c r="A23" s="480" t="s">
        <v>40</v>
      </c>
      <c r="B23" s="391"/>
      <c r="C23" s="492" t="s">
        <v>674</v>
      </c>
      <c r="D23" s="492"/>
      <c r="E23" s="264"/>
    </row>
    <row r="24" spans="1:16" ht="120.75" customHeight="1">
      <c r="A24" s="480" t="s">
        <v>41</v>
      </c>
      <c r="B24" s="391"/>
      <c r="C24" s="481" t="s">
        <v>675</v>
      </c>
      <c r="D24" s="482"/>
      <c r="E24" s="265"/>
    </row>
    <row r="25" spans="1:16" ht="120.75" customHeight="1">
      <c r="A25" s="483" t="s">
        <v>42</v>
      </c>
      <c r="B25" s="484"/>
      <c r="C25" s="485" t="s">
        <v>676</v>
      </c>
      <c r="D25" s="486"/>
      <c r="E25" s="266"/>
    </row>
    <row r="28" spans="1:16" s="181" customFormat="1" ht="15" customHeight="1">
      <c r="A28" s="391" t="s">
        <v>559</v>
      </c>
      <c r="B28" s="392"/>
      <c r="C28" s="392"/>
      <c r="D28" s="392"/>
      <c r="E28" s="392"/>
      <c r="F28"/>
      <c r="G28"/>
      <c r="H28"/>
      <c r="I28"/>
      <c r="J28"/>
      <c r="K28"/>
      <c r="L28"/>
      <c r="M28"/>
      <c r="N28"/>
      <c r="O28"/>
      <c r="P28"/>
    </row>
    <row r="29" spans="1:16" s="181" customFormat="1" ht="198.75" customHeight="1">
      <c r="A29" s="479" t="s">
        <v>677</v>
      </c>
      <c r="B29" s="479"/>
      <c r="C29" s="479"/>
      <c r="D29" s="479"/>
      <c r="E29" s="479"/>
      <c r="F29"/>
      <c r="G29"/>
      <c r="H29"/>
      <c r="I29"/>
      <c r="J29"/>
      <c r="K29"/>
      <c r="L29"/>
      <c r="M29"/>
      <c r="N29"/>
      <c r="O29"/>
      <c r="P29"/>
    </row>
    <row r="30" spans="1:16" s="181" customFormat="1" ht="15"/>
    <row r="31" spans="1:16" s="181" customFormat="1" ht="15">
      <c r="F31"/>
      <c r="G31"/>
      <c r="H31"/>
      <c r="I31"/>
      <c r="J31"/>
      <c r="K31"/>
      <c r="L31"/>
      <c r="M31"/>
      <c r="N31"/>
      <c r="O31"/>
    </row>
    <row r="32" spans="1:16" s="181" customFormat="1" ht="15" customHeight="1">
      <c r="A32" s="391" t="s">
        <v>560</v>
      </c>
      <c r="B32" s="392"/>
      <c r="C32" s="392"/>
      <c r="D32" s="392"/>
      <c r="E32" s="392"/>
      <c r="F32"/>
      <c r="G32"/>
      <c r="H32"/>
      <c r="I32"/>
      <c r="J32"/>
      <c r="K32"/>
      <c r="L32"/>
      <c r="M32"/>
      <c r="N32"/>
      <c r="O32"/>
    </row>
    <row r="33" spans="1:15" s="181" customFormat="1" ht="198.75" customHeight="1">
      <c r="A33" s="479" t="s">
        <v>678</v>
      </c>
      <c r="B33" s="479"/>
      <c r="C33" s="479"/>
      <c r="D33" s="479"/>
      <c r="E33" s="479"/>
      <c r="F33"/>
      <c r="G33"/>
      <c r="H33"/>
      <c r="I33"/>
      <c r="J33"/>
      <c r="K33"/>
      <c r="L33"/>
      <c r="M33"/>
      <c r="N33"/>
      <c r="O33"/>
    </row>
    <row r="34" spans="1:15" s="181" customFormat="1" ht="15">
      <c r="F34"/>
      <c r="G34"/>
      <c r="H34"/>
      <c r="I34"/>
      <c r="J34"/>
      <c r="K34"/>
      <c r="L34"/>
      <c r="M34"/>
      <c r="N34"/>
      <c r="O34"/>
    </row>
  </sheetData>
  <sheetProtection sheet="1" objects="1" scenarios="1" selectLockedCells="1"/>
  <mergeCells count="26">
    <mergeCell ref="B17:D17"/>
    <mergeCell ref="A1:E1"/>
    <mergeCell ref="A2:E2"/>
    <mergeCell ref="A4:E4"/>
    <mergeCell ref="A6:B7"/>
    <mergeCell ref="A8:B8"/>
    <mergeCell ref="A9:B9"/>
    <mergeCell ref="A10:B10"/>
    <mergeCell ref="B13:D13"/>
    <mergeCell ref="B14:D14"/>
    <mergeCell ref="B15:D15"/>
    <mergeCell ref="B16:D16"/>
    <mergeCell ref="B18:D18"/>
    <mergeCell ref="A20:E20"/>
    <mergeCell ref="A22:B22"/>
    <mergeCell ref="C22:D22"/>
    <mergeCell ref="A23:B23"/>
    <mergeCell ref="C23:D23"/>
    <mergeCell ref="A32:E32"/>
    <mergeCell ref="A33:E33"/>
    <mergeCell ref="A24:B24"/>
    <mergeCell ref="C24:D24"/>
    <mergeCell ref="A25:B25"/>
    <mergeCell ref="C25:D25"/>
    <mergeCell ref="A28:E28"/>
    <mergeCell ref="A29:E29"/>
  </mergeCells>
  <conditionalFormatting sqref="B18:E18 A29:E29 E23:E25">
    <cfRule type="cellIs" dxfId="29" priority="11" operator="equal">
      <formula>$F$7</formula>
    </cfRule>
  </conditionalFormatting>
  <conditionalFormatting sqref="C8:D9">
    <cfRule type="cellIs" dxfId="28" priority="10" operator="equal">
      <formula>$F$7</formula>
    </cfRule>
  </conditionalFormatting>
  <conditionalFormatting sqref="B15:E17 E14">
    <cfRule type="cellIs" dxfId="27" priority="9" operator="equal">
      <formula>$F$7</formula>
    </cfRule>
  </conditionalFormatting>
  <conditionalFormatting sqref="A33:E33">
    <cfRule type="cellIs" dxfId="26" priority="6" operator="equal">
      <formula>$F$7</formula>
    </cfRule>
  </conditionalFormatting>
  <conditionalFormatting sqref="C25:D25">
    <cfRule type="cellIs" dxfId="25" priority="5" operator="equal">
      <formula>$F$7</formula>
    </cfRule>
  </conditionalFormatting>
  <conditionalFormatting sqref="C23:D23">
    <cfRule type="cellIs" dxfId="24" priority="4" operator="equal">
      <formula>$F$7</formula>
    </cfRule>
  </conditionalFormatting>
  <conditionalFormatting sqref="C24:D24">
    <cfRule type="cellIs" dxfId="23" priority="3" operator="equal">
      <formula>$F$7</formula>
    </cfRule>
  </conditionalFormatting>
  <conditionalFormatting sqref="B14:D14">
    <cfRule type="cellIs" dxfId="22" priority="1" operator="equal">
      <formula>$F$7</formula>
    </cfRule>
  </conditionalFormatting>
  <dataValidations count="1">
    <dataValidation type="whole" allowBlank="1" showInputMessage="1" showErrorMessage="1" errorTitle="Error" error="Sólo acepta números enteros" sqref="C8:D9">
      <formula1>0</formula1>
      <formula2>100000</formula2>
    </dataValidation>
  </dataValidations>
  <pageMargins left="0.25" right="0.25" top="0.75" bottom="0.75" header="0.3" footer="0.3"/>
  <pageSetup scale="66" orientation="portrait" r:id="rId1"/>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4"/>
  <sheetViews>
    <sheetView showGridLines="0" view="pageBreakPreview" zoomScale="85" zoomScaleNormal="85" zoomScaleSheetLayoutView="85" workbookViewId="0">
      <selection activeCell="C10" sqref="C10"/>
    </sheetView>
  </sheetViews>
  <sheetFormatPr baseColWidth="10" defaultColWidth="11" defaultRowHeight="15"/>
  <cols>
    <col min="1" max="1" width="11" style="181"/>
    <col min="2" max="2" width="39.75" style="181" customWidth="1"/>
    <col min="3" max="3" width="11" style="181"/>
    <col min="4" max="4" width="42.125" style="181" customWidth="1"/>
    <col min="5" max="16384" width="11" style="181"/>
  </cols>
  <sheetData>
    <row r="1" spans="1:22" ht="30.75" customHeight="1" thickBot="1">
      <c r="A1" s="534" t="str">
        <f>CONCATENATE(Índice!A6)</f>
        <v>Zacatecas</v>
      </c>
      <c r="B1" s="535"/>
      <c r="C1" s="535"/>
      <c r="D1" s="535"/>
      <c r="E1" s="535"/>
      <c r="F1" s="535"/>
      <c r="G1" s="535"/>
      <c r="H1" s="535"/>
      <c r="I1" s="535"/>
      <c r="J1" s="535"/>
      <c r="K1" s="535"/>
      <c r="L1" s="535"/>
      <c r="M1" s="535"/>
      <c r="N1" s="536"/>
    </row>
    <row r="2" spans="1:22" s="111" customFormat="1" ht="23.25" customHeight="1">
      <c r="A2" s="537" t="s">
        <v>532</v>
      </c>
      <c r="B2" s="537"/>
      <c r="C2" s="537"/>
      <c r="D2" s="537"/>
      <c r="E2" s="537"/>
      <c r="F2" s="537"/>
      <c r="G2" s="537"/>
      <c r="H2" s="537"/>
      <c r="I2" s="537"/>
      <c r="J2" s="537"/>
      <c r="K2" s="537"/>
      <c r="L2" s="537"/>
      <c r="M2" s="537"/>
      <c r="N2" s="537"/>
      <c r="O2"/>
      <c r="P2"/>
      <c r="Q2"/>
      <c r="R2"/>
      <c r="S2"/>
      <c r="T2"/>
      <c r="U2" s="109"/>
      <c r="V2" s="110"/>
    </row>
    <row r="3" spans="1:22" customFormat="1" ht="14.25" customHeight="1"/>
    <row r="4" spans="1:22" customFormat="1" ht="23.25" customHeight="1">
      <c r="A4" s="538" t="s">
        <v>563</v>
      </c>
      <c r="B4" s="538"/>
      <c r="C4" s="538"/>
      <c r="D4" s="538"/>
      <c r="E4" s="538"/>
      <c r="F4" s="538"/>
      <c r="G4" s="538"/>
      <c r="H4" s="538"/>
      <c r="I4" s="538"/>
      <c r="J4" s="538"/>
      <c r="K4" s="538"/>
      <c r="L4" s="538"/>
      <c r="M4" s="538"/>
      <c r="N4" s="538"/>
    </row>
    <row r="5" spans="1:22" customFormat="1" ht="6" customHeight="1" thickBot="1"/>
    <row r="6" spans="1:22">
      <c r="A6" s="537" t="s">
        <v>191</v>
      </c>
      <c r="B6" s="537"/>
      <c r="C6" s="537"/>
      <c r="D6" s="537"/>
      <c r="E6" s="537"/>
      <c r="F6" s="537"/>
      <c r="G6" s="537"/>
      <c r="H6" s="537"/>
      <c r="I6" s="537"/>
      <c r="J6" s="537"/>
      <c r="K6" s="537"/>
      <c r="L6" s="537"/>
      <c r="M6" s="537"/>
      <c r="N6" s="539"/>
    </row>
    <row r="7" spans="1:22">
      <c r="A7" s="190"/>
      <c r="B7" s="191"/>
      <c r="C7" s="191"/>
      <c r="D7" s="192"/>
      <c r="E7" s="193"/>
      <c r="F7" s="193"/>
      <c r="G7" s="540" t="s">
        <v>194</v>
      </c>
      <c r="H7" s="541"/>
      <c r="I7" s="541"/>
      <c r="J7" s="542"/>
      <c r="K7" s="540" t="s">
        <v>193</v>
      </c>
      <c r="L7" s="541"/>
      <c r="M7" s="541"/>
      <c r="N7" s="542"/>
    </row>
    <row r="8" spans="1:22" ht="63.75">
      <c r="A8" s="147" t="s">
        <v>192</v>
      </c>
      <c r="B8" s="148" t="s">
        <v>191</v>
      </c>
      <c r="C8" s="149" t="s">
        <v>190</v>
      </c>
      <c r="D8" s="149" t="s">
        <v>189</v>
      </c>
      <c r="E8" s="149" t="s">
        <v>188</v>
      </c>
      <c r="F8" s="149" t="s">
        <v>187</v>
      </c>
      <c r="G8" s="149" t="s">
        <v>186</v>
      </c>
      <c r="H8" s="149" t="s">
        <v>10</v>
      </c>
      <c r="I8" s="149" t="s">
        <v>11</v>
      </c>
      <c r="J8" s="149" t="s">
        <v>12</v>
      </c>
      <c r="K8" s="194" t="s">
        <v>185</v>
      </c>
      <c r="L8" s="194" t="s">
        <v>184</v>
      </c>
      <c r="M8" s="150" t="s">
        <v>183</v>
      </c>
      <c r="N8" s="151" t="s">
        <v>182</v>
      </c>
    </row>
    <row r="9" spans="1:22" ht="16.149999999999999" customHeight="1">
      <c r="A9" s="176">
        <v>1</v>
      </c>
      <c r="B9" s="57" t="s">
        <v>498</v>
      </c>
      <c r="C9" s="280"/>
      <c r="D9" s="280"/>
      <c r="E9" s="280"/>
      <c r="F9" s="280"/>
      <c r="G9" s="281"/>
      <c r="H9" s="280"/>
      <c r="I9" s="280"/>
      <c r="J9" s="281"/>
      <c r="K9" s="280"/>
      <c r="L9" s="280"/>
      <c r="M9" s="281"/>
      <c r="N9" s="282"/>
    </row>
    <row r="10" spans="1:22" ht="16.149999999999999" customHeight="1">
      <c r="A10" s="176">
        <v>2</v>
      </c>
      <c r="B10" s="58" t="s">
        <v>499</v>
      </c>
      <c r="C10" s="280">
        <v>3</v>
      </c>
      <c r="D10" s="280" t="s">
        <v>462</v>
      </c>
      <c r="E10" s="280" t="s">
        <v>487</v>
      </c>
      <c r="F10" s="280" t="s">
        <v>172</v>
      </c>
      <c r="G10" s="275">
        <v>98</v>
      </c>
      <c r="H10" s="244">
        <v>245</v>
      </c>
      <c r="I10" s="309">
        <v>198</v>
      </c>
      <c r="J10" s="275">
        <v>151</v>
      </c>
      <c r="K10" s="244">
        <v>26</v>
      </c>
      <c r="L10" s="244">
        <v>59</v>
      </c>
      <c r="M10" s="275">
        <v>16</v>
      </c>
      <c r="N10" s="267">
        <v>7</v>
      </c>
    </row>
    <row r="11" spans="1:22" ht="16.149999999999999" customHeight="1">
      <c r="A11" s="176">
        <v>3</v>
      </c>
      <c r="B11" s="58" t="s">
        <v>500</v>
      </c>
      <c r="C11" s="280">
        <v>2</v>
      </c>
      <c r="D11" s="280" t="s">
        <v>462</v>
      </c>
      <c r="E11" s="280" t="s">
        <v>484</v>
      </c>
      <c r="F11" s="280" t="s">
        <v>171</v>
      </c>
      <c r="G11" s="276"/>
      <c r="H11" s="244"/>
      <c r="I11" s="309"/>
      <c r="J11" s="276">
        <v>1</v>
      </c>
      <c r="K11" s="244"/>
      <c r="L11" s="309"/>
      <c r="M11" s="275"/>
      <c r="N11" s="267"/>
    </row>
    <row r="12" spans="1:22" ht="16.149999999999999" customHeight="1">
      <c r="A12" s="176">
        <v>4</v>
      </c>
      <c r="B12" s="58" t="s">
        <v>501</v>
      </c>
      <c r="C12" s="280"/>
      <c r="D12" s="280"/>
      <c r="E12" s="280"/>
      <c r="F12" s="280"/>
      <c r="G12" s="276"/>
      <c r="H12" s="268"/>
      <c r="I12" s="268"/>
      <c r="J12" s="276"/>
      <c r="K12" s="268"/>
      <c r="L12" s="228"/>
      <c r="M12" s="275"/>
      <c r="N12" s="267"/>
    </row>
    <row r="13" spans="1:22" ht="16.149999999999999" customHeight="1">
      <c r="A13" s="176">
        <v>5</v>
      </c>
      <c r="B13" s="243" t="s">
        <v>611</v>
      </c>
      <c r="C13" s="280">
        <v>6</v>
      </c>
      <c r="D13" s="280" t="s">
        <v>490</v>
      </c>
      <c r="E13" s="280" t="s">
        <v>484</v>
      </c>
      <c r="F13" s="280" t="s">
        <v>171</v>
      </c>
      <c r="G13" s="276"/>
      <c r="H13" s="268">
        <v>36</v>
      </c>
      <c r="I13" s="268">
        <v>47</v>
      </c>
      <c r="J13" s="276">
        <v>99</v>
      </c>
      <c r="K13" s="268"/>
      <c r="L13" s="228">
        <v>1</v>
      </c>
      <c r="M13" s="276">
        <v>3</v>
      </c>
      <c r="N13" s="269">
        <v>4</v>
      </c>
    </row>
    <row r="14" spans="1:22" ht="16.149999999999999" customHeight="1">
      <c r="A14" s="176">
        <v>6</v>
      </c>
      <c r="B14" s="243" t="s">
        <v>612</v>
      </c>
      <c r="C14" s="280">
        <v>5</v>
      </c>
      <c r="D14" s="280" t="s">
        <v>462</v>
      </c>
      <c r="E14" s="280" t="s">
        <v>484</v>
      </c>
      <c r="F14" s="280" t="s">
        <v>171</v>
      </c>
      <c r="G14" s="276">
        <v>24</v>
      </c>
      <c r="H14" s="268">
        <v>54</v>
      </c>
      <c r="I14" s="268">
        <v>148</v>
      </c>
      <c r="J14" s="276">
        <v>243</v>
      </c>
      <c r="K14" s="268">
        <v>3</v>
      </c>
      <c r="L14" s="228">
        <v>3</v>
      </c>
      <c r="M14" s="276">
        <v>14</v>
      </c>
      <c r="N14" s="269">
        <v>23</v>
      </c>
    </row>
    <row r="15" spans="1:22" ht="16.149999999999999" customHeight="1">
      <c r="A15" s="176">
        <v>7</v>
      </c>
      <c r="B15" s="243" t="s">
        <v>613</v>
      </c>
      <c r="C15" s="280">
        <v>3</v>
      </c>
      <c r="D15" s="280" t="s">
        <v>462</v>
      </c>
      <c r="E15" s="280" t="s">
        <v>484</v>
      </c>
      <c r="F15" s="280" t="s">
        <v>171</v>
      </c>
      <c r="G15" s="276">
        <v>168</v>
      </c>
      <c r="H15" s="268">
        <v>358</v>
      </c>
      <c r="I15" s="268">
        <v>667</v>
      </c>
      <c r="J15" s="276">
        <v>1125</v>
      </c>
      <c r="K15" s="268">
        <v>13</v>
      </c>
      <c r="L15" s="228">
        <v>36</v>
      </c>
      <c r="M15" s="276">
        <v>81</v>
      </c>
      <c r="N15" s="269">
        <v>100</v>
      </c>
    </row>
    <row r="16" spans="1:22" ht="16.149999999999999" customHeight="1">
      <c r="A16" s="176">
        <v>8</v>
      </c>
      <c r="B16" s="243" t="s">
        <v>614</v>
      </c>
      <c r="C16" s="280">
        <v>7</v>
      </c>
      <c r="D16" s="280" t="s">
        <v>466</v>
      </c>
      <c r="E16" s="280" t="s">
        <v>487</v>
      </c>
      <c r="F16" s="280" t="s">
        <v>172</v>
      </c>
      <c r="G16" s="277"/>
      <c r="H16" s="270">
        <v>23</v>
      </c>
      <c r="I16" s="270">
        <v>69</v>
      </c>
      <c r="J16" s="277">
        <v>119</v>
      </c>
      <c r="K16" s="270"/>
      <c r="L16" s="270">
        <v>1</v>
      </c>
      <c r="M16" s="277">
        <v>16</v>
      </c>
      <c r="N16" s="271">
        <v>6</v>
      </c>
    </row>
    <row r="17" spans="1:14" ht="16.149999999999999" customHeight="1">
      <c r="A17" s="176">
        <v>9</v>
      </c>
      <c r="B17" s="243" t="s">
        <v>615</v>
      </c>
      <c r="C17" s="280">
        <v>6</v>
      </c>
      <c r="D17" s="280" t="s">
        <v>474</v>
      </c>
      <c r="E17" s="280" t="s">
        <v>487</v>
      </c>
      <c r="F17" s="280" t="s">
        <v>171</v>
      </c>
      <c r="G17" s="277"/>
      <c r="H17" s="270">
        <v>6</v>
      </c>
      <c r="I17" s="270">
        <v>4</v>
      </c>
      <c r="J17" s="277">
        <v>17</v>
      </c>
      <c r="K17" s="270"/>
      <c r="L17" s="270"/>
      <c r="M17" s="277"/>
      <c r="N17" s="271"/>
    </row>
    <row r="18" spans="1:14" ht="16.149999999999999" customHeight="1">
      <c r="A18" s="176">
        <v>10</v>
      </c>
      <c r="B18" s="243" t="s">
        <v>616</v>
      </c>
      <c r="C18" s="280">
        <v>5</v>
      </c>
      <c r="D18" s="280" t="s">
        <v>462</v>
      </c>
      <c r="E18" s="280" t="s">
        <v>484</v>
      </c>
      <c r="F18" s="280" t="s">
        <v>171</v>
      </c>
      <c r="G18" s="276">
        <v>23</v>
      </c>
      <c r="H18" s="244">
        <v>48</v>
      </c>
      <c r="I18" s="244">
        <v>200</v>
      </c>
      <c r="J18" s="276">
        <v>197</v>
      </c>
      <c r="K18" s="244">
        <v>6</v>
      </c>
      <c r="L18" s="244">
        <v>15</v>
      </c>
      <c r="M18" s="276">
        <v>21</v>
      </c>
      <c r="N18" s="267">
        <v>12</v>
      </c>
    </row>
    <row r="19" spans="1:14" ht="16.149999999999999" customHeight="1">
      <c r="A19" s="176">
        <v>11</v>
      </c>
      <c r="B19" s="243" t="s">
        <v>617</v>
      </c>
      <c r="C19" s="280">
        <v>3</v>
      </c>
      <c r="D19" s="280" t="s">
        <v>476</v>
      </c>
      <c r="E19" s="280" t="s">
        <v>484</v>
      </c>
      <c r="F19" s="280" t="s">
        <v>171</v>
      </c>
      <c r="G19" s="276"/>
      <c r="H19" s="244">
        <v>20</v>
      </c>
      <c r="I19" s="244">
        <v>34</v>
      </c>
      <c r="J19" s="276">
        <v>90</v>
      </c>
      <c r="K19" s="244"/>
      <c r="L19" s="244">
        <v>2</v>
      </c>
      <c r="M19" s="276">
        <v>8</v>
      </c>
      <c r="N19" s="267">
        <v>12</v>
      </c>
    </row>
    <row r="20" spans="1:14" ht="16.149999999999999" customHeight="1">
      <c r="A20" s="176">
        <v>12</v>
      </c>
      <c r="B20" s="243" t="s">
        <v>618</v>
      </c>
      <c r="C20" s="280">
        <v>3</v>
      </c>
      <c r="D20" s="280" t="s">
        <v>476</v>
      </c>
      <c r="E20" s="280" t="s">
        <v>484</v>
      </c>
      <c r="F20" s="280" t="s">
        <v>171</v>
      </c>
      <c r="G20" s="275"/>
      <c r="H20" s="244">
        <v>6</v>
      </c>
      <c r="I20" s="309">
        <v>3</v>
      </c>
      <c r="J20" s="275">
        <v>16</v>
      </c>
      <c r="K20" s="244"/>
      <c r="L20" s="244"/>
      <c r="M20" s="275"/>
      <c r="N20" s="267">
        <v>2</v>
      </c>
    </row>
    <row r="21" spans="1:14" ht="16.149999999999999" customHeight="1">
      <c r="A21" s="176">
        <v>13</v>
      </c>
      <c r="B21" s="243" t="s">
        <v>619</v>
      </c>
      <c r="C21" s="280">
        <v>3</v>
      </c>
      <c r="D21" s="280" t="s">
        <v>462</v>
      </c>
      <c r="E21" s="280" t="s">
        <v>484</v>
      </c>
      <c r="F21" s="280" t="s">
        <v>171</v>
      </c>
      <c r="G21" s="276"/>
      <c r="H21" s="244">
        <v>5</v>
      </c>
      <c r="I21" s="309">
        <v>14</v>
      </c>
      <c r="J21" s="276">
        <v>16</v>
      </c>
      <c r="K21" s="244"/>
      <c r="L21" s="309">
        <v>1</v>
      </c>
      <c r="M21" s="276"/>
      <c r="N21" s="267">
        <v>1</v>
      </c>
    </row>
    <row r="22" spans="1:14" ht="16.149999999999999" customHeight="1">
      <c r="A22" s="176">
        <v>14</v>
      </c>
      <c r="B22" s="243" t="s">
        <v>620</v>
      </c>
      <c r="C22" s="280">
        <v>5</v>
      </c>
      <c r="D22" s="280" t="s">
        <v>462</v>
      </c>
      <c r="E22" s="280" t="s">
        <v>487</v>
      </c>
      <c r="F22" s="280" t="s">
        <v>172</v>
      </c>
      <c r="G22" s="276"/>
      <c r="H22" s="268">
        <v>2</v>
      </c>
      <c r="I22" s="268">
        <v>8</v>
      </c>
      <c r="J22" s="276">
        <v>7</v>
      </c>
      <c r="K22" s="268"/>
      <c r="L22" s="228"/>
      <c r="M22" s="276"/>
      <c r="N22" s="269">
        <v>1</v>
      </c>
    </row>
    <row r="23" spans="1:14" ht="16.149999999999999" customHeight="1">
      <c r="A23" s="176">
        <v>15</v>
      </c>
      <c r="B23" s="243" t="s">
        <v>621</v>
      </c>
      <c r="C23" s="280">
        <v>3</v>
      </c>
      <c r="D23" s="280" t="s">
        <v>482</v>
      </c>
      <c r="E23" s="280" t="s">
        <v>487</v>
      </c>
      <c r="F23" s="280" t="s">
        <v>172</v>
      </c>
      <c r="G23" s="276"/>
      <c r="H23" s="268">
        <v>1</v>
      </c>
      <c r="I23" s="268">
        <v>4</v>
      </c>
      <c r="J23" s="276"/>
      <c r="K23" s="268"/>
      <c r="L23" s="228"/>
      <c r="M23" s="276"/>
      <c r="N23" s="269"/>
    </row>
    <row r="24" spans="1:14" ht="16.149999999999999" customHeight="1">
      <c r="A24" s="176">
        <v>16</v>
      </c>
      <c r="B24" s="243" t="s">
        <v>622</v>
      </c>
      <c r="C24" s="280">
        <v>5</v>
      </c>
      <c r="D24" s="280" t="s">
        <v>476</v>
      </c>
      <c r="E24" s="280" t="s">
        <v>484</v>
      </c>
      <c r="F24" s="280" t="s">
        <v>171</v>
      </c>
      <c r="G24" s="276"/>
      <c r="H24" s="268"/>
      <c r="I24" s="268">
        <v>5</v>
      </c>
      <c r="J24" s="276">
        <v>47</v>
      </c>
      <c r="K24" s="268"/>
      <c r="L24" s="228"/>
      <c r="M24" s="276">
        <v>1</v>
      </c>
      <c r="N24" s="269">
        <v>2</v>
      </c>
    </row>
    <row r="25" spans="1:14" ht="16.149999999999999" customHeight="1">
      <c r="A25" s="176">
        <v>17</v>
      </c>
      <c r="B25" s="243" t="s">
        <v>623</v>
      </c>
      <c r="C25" s="280">
        <v>3</v>
      </c>
      <c r="D25" s="280" t="s">
        <v>474</v>
      </c>
      <c r="E25" s="280" t="s">
        <v>484</v>
      </c>
      <c r="F25" s="280" t="s">
        <v>171</v>
      </c>
      <c r="G25" s="276"/>
      <c r="H25" s="268">
        <v>11</v>
      </c>
      <c r="I25" s="268">
        <v>9</v>
      </c>
      <c r="J25" s="276">
        <v>20</v>
      </c>
      <c r="K25" s="268"/>
      <c r="L25" s="228"/>
      <c r="M25" s="276">
        <v>1</v>
      </c>
      <c r="N25" s="269">
        <v>5</v>
      </c>
    </row>
    <row r="26" spans="1:14" ht="16.149999999999999" customHeight="1">
      <c r="A26" s="176">
        <v>18</v>
      </c>
      <c r="B26" s="243" t="s">
        <v>624</v>
      </c>
      <c r="C26" s="280">
        <v>3</v>
      </c>
      <c r="D26" s="280" t="s">
        <v>462</v>
      </c>
      <c r="E26" s="280" t="s">
        <v>487</v>
      </c>
      <c r="F26" s="280" t="s">
        <v>172</v>
      </c>
      <c r="G26" s="277"/>
      <c r="H26" s="270"/>
      <c r="I26" s="270"/>
      <c r="J26" s="277">
        <v>1</v>
      </c>
      <c r="K26" s="270"/>
      <c r="L26" s="270"/>
      <c r="M26" s="277"/>
      <c r="N26" s="271"/>
    </row>
    <row r="27" spans="1:14" ht="16.149999999999999" customHeight="1">
      <c r="A27" s="176">
        <v>19</v>
      </c>
      <c r="B27" s="243" t="s">
        <v>625</v>
      </c>
      <c r="C27" s="280">
        <v>5</v>
      </c>
      <c r="D27" s="280" t="s">
        <v>462</v>
      </c>
      <c r="E27" s="280" t="s">
        <v>487</v>
      </c>
      <c r="F27" s="280" t="s">
        <v>172</v>
      </c>
      <c r="G27" s="277"/>
      <c r="H27" s="270"/>
      <c r="I27" s="270">
        <v>4</v>
      </c>
      <c r="J27" s="277"/>
      <c r="K27" s="270"/>
      <c r="L27" s="270"/>
      <c r="M27" s="277"/>
      <c r="N27" s="271"/>
    </row>
    <row r="28" spans="1:14" ht="16.149999999999999" customHeight="1">
      <c r="A28" s="176">
        <v>20</v>
      </c>
      <c r="B28" s="243"/>
      <c r="C28" s="280"/>
      <c r="D28" s="280"/>
      <c r="E28" s="280"/>
      <c r="F28" s="280"/>
      <c r="G28" s="276"/>
      <c r="H28" s="244"/>
      <c r="I28" s="244"/>
      <c r="J28" s="276"/>
      <c r="K28" s="244"/>
      <c r="L28" s="244"/>
      <c r="M28" s="276"/>
      <c r="N28" s="267"/>
    </row>
    <row r="29" spans="1:14" ht="16.149999999999999" customHeight="1">
      <c r="A29" s="176">
        <v>21</v>
      </c>
      <c r="B29" s="243"/>
      <c r="C29" s="280"/>
      <c r="D29" s="280"/>
      <c r="E29" s="280"/>
      <c r="F29" s="280"/>
      <c r="G29" s="276"/>
      <c r="H29" s="244"/>
      <c r="I29" s="244"/>
      <c r="J29" s="276"/>
      <c r="K29" s="244"/>
      <c r="L29" s="244"/>
      <c r="M29" s="276"/>
      <c r="N29" s="267"/>
    </row>
    <row r="30" spans="1:14" ht="16.149999999999999" customHeight="1">
      <c r="A30" s="176">
        <v>22</v>
      </c>
      <c r="B30" s="243"/>
      <c r="C30" s="280"/>
      <c r="D30" s="280"/>
      <c r="E30" s="280"/>
      <c r="F30" s="280"/>
      <c r="G30" s="275"/>
      <c r="H30" s="244"/>
      <c r="I30" s="242"/>
      <c r="J30" s="275"/>
      <c r="K30" s="244"/>
      <c r="L30" s="244"/>
      <c r="M30" s="275"/>
      <c r="N30" s="267"/>
    </row>
    <row r="31" spans="1:14" ht="16.149999999999999" customHeight="1">
      <c r="A31" s="176">
        <v>23</v>
      </c>
      <c r="B31" s="243"/>
      <c r="C31" s="280"/>
      <c r="D31" s="280"/>
      <c r="E31" s="280"/>
      <c r="F31" s="280"/>
      <c r="G31" s="276"/>
      <c r="H31" s="244"/>
      <c r="I31" s="242"/>
      <c r="J31" s="276"/>
      <c r="K31" s="244"/>
      <c r="L31" s="242"/>
      <c r="M31" s="276"/>
      <c r="N31" s="267"/>
    </row>
    <row r="32" spans="1:14" ht="16.149999999999999" customHeight="1">
      <c r="A32" s="176">
        <v>24</v>
      </c>
      <c r="B32" s="243"/>
      <c r="C32" s="280"/>
      <c r="D32" s="280"/>
      <c r="E32" s="280"/>
      <c r="F32" s="280"/>
      <c r="G32" s="276"/>
      <c r="H32" s="268"/>
      <c r="I32" s="268"/>
      <c r="J32" s="276"/>
      <c r="K32" s="268"/>
      <c r="L32" s="228"/>
      <c r="M32" s="276"/>
      <c r="N32" s="269"/>
    </row>
    <row r="33" spans="1:17" ht="16.149999999999999" customHeight="1">
      <c r="A33" s="176">
        <v>25</v>
      </c>
      <c r="B33" s="243"/>
      <c r="C33" s="280"/>
      <c r="D33" s="280"/>
      <c r="E33" s="280"/>
      <c r="F33" s="280"/>
      <c r="G33" s="276"/>
      <c r="H33" s="268"/>
      <c r="I33" s="268"/>
      <c r="J33" s="276"/>
      <c r="K33" s="268"/>
      <c r="L33" s="228"/>
      <c r="M33" s="276"/>
      <c r="N33" s="269"/>
    </row>
    <row r="34" spans="1:17" ht="16.149999999999999" customHeight="1">
      <c r="A34" s="176">
        <v>26</v>
      </c>
      <c r="B34" s="243"/>
      <c r="C34" s="280"/>
      <c r="D34" s="280"/>
      <c r="E34" s="280"/>
      <c r="F34" s="280"/>
      <c r="G34" s="276"/>
      <c r="H34" s="268"/>
      <c r="I34" s="268"/>
      <c r="J34" s="276"/>
      <c r="K34" s="268"/>
      <c r="L34" s="228"/>
      <c r="M34" s="276"/>
      <c r="N34" s="269"/>
    </row>
    <row r="35" spans="1:17" ht="16.149999999999999" customHeight="1">
      <c r="A35" s="176">
        <v>27</v>
      </c>
      <c r="B35" s="243"/>
      <c r="C35" s="280"/>
      <c r="D35" s="280"/>
      <c r="E35" s="280"/>
      <c r="F35" s="280"/>
      <c r="G35" s="276"/>
      <c r="H35" s="268"/>
      <c r="I35" s="268"/>
      <c r="J35" s="276"/>
      <c r="K35" s="268"/>
      <c r="L35" s="228"/>
      <c r="M35" s="276"/>
      <c r="N35" s="269"/>
    </row>
    <row r="36" spans="1:17" ht="16.149999999999999" customHeight="1">
      <c r="A36" s="176">
        <v>28</v>
      </c>
      <c r="B36" s="243"/>
      <c r="C36" s="280"/>
      <c r="D36" s="280"/>
      <c r="E36" s="280"/>
      <c r="F36" s="280"/>
      <c r="G36" s="277"/>
      <c r="H36" s="270"/>
      <c r="I36" s="270"/>
      <c r="J36" s="277"/>
      <c r="K36" s="270"/>
      <c r="L36" s="270"/>
      <c r="M36" s="277"/>
      <c r="N36" s="271"/>
    </row>
    <row r="37" spans="1:17" ht="16.149999999999999" customHeight="1">
      <c r="A37" s="176">
        <v>29</v>
      </c>
      <c r="B37" s="243"/>
      <c r="C37" s="280"/>
      <c r="D37" s="280"/>
      <c r="E37" s="280"/>
      <c r="F37" s="280"/>
      <c r="G37" s="277"/>
      <c r="H37" s="270"/>
      <c r="I37" s="270"/>
      <c r="J37" s="277"/>
      <c r="K37" s="270"/>
      <c r="L37" s="270"/>
      <c r="M37" s="277"/>
      <c r="N37" s="271"/>
    </row>
    <row r="38" spans="1:17" ht="16.149999999999999" customHeight="1">
      <c r="A38" s="176">
        <v>30</v>
      </c>
      <c r="B38" s="272"/>
      <c r="C38" s="280"/>
      <c r="D38" s="280"/>
      <c r="E38" s="280"/>
      <c r="F38" s="280"/>
      <c r="G38" s="283"/>
      <c r="H38" s="284"/>
      <c r="I38" s="284"/>
      <c r="J38" s="283"/>
      <c r="K38" s="284"/>
      <c r="L38" s="284"/>
      <c r="M38" s="283"/>
      <c r="N38" s="285"/>
    </row>
    <row r="39" spans="1:17" ht="24" customHeight="1">
      <c r="A39" s="543" t="s">
        <v>33</v>
      </c>
      <c r="B39" s="544"/>
      <c r="C39" s="544"/>
      <c r="D39" s="544"/>
      <c r="E39" s="544"/>
      <c r="F39" s="544"/>
      <c r="G39" s="42">
        <f>IF(SUM(G9:G38)=0,"",SUM(G9:G38))</f>
        <v>313</v>
      </c>
      <c r="H39" s="42">
        <f>IF(SUM(H9:H38)=0,"",SUM(H9:H38))</f>
        <v>815</v>
      </c>
      <c r="I39" s="42">
        <f t="shared" ref="I39:N39" si="0">IF(SUM(I9:I38)=0,"",SUM(I9:I38))</f>
        <v>1414</v>
      </c>
      <c r="J39" s="42">
        <f t="shared" si="0"/>
        <v>2149</v>
      </c>
      <c r="K39" s="42">
        <f t="shared" si="0"/>
        <v>48</v>
      </c>
      <c r="L39" s="42">
        <f t="shared" si="0"/>
        <v>118</v>
      </c>
      <c r="M39" s="42">
        <f t="shared" si="0"/>
        <v>161</v>
      </c>
      <c r="N39" s="42">
        <f t="shared" si="0"/>
        <v>175</v>
      </c>
    </row>
    <row r="40" spans="1:17" ht="5.25" customHeight="1">
      <c r="A40" s="195"/>
      <c r="B40" s="195"/>
      <c r="C40" s="195"/>
      <c r="D40" s="195"/>
      <c r="E40" s="195"/>
      <c r="F40" s="195"/>
    </row>
    <row r="41" spans="1:17" s="196" customFormat="1" ht="13.5" thickBot="1">
      <c r="C41" s="112"/>
      <c r="D41" s="112"/>
      <c r="E41" s="112"/>
      <c r="F41" s="112"/>
      <c r="G41" s="112"/>
      <c r="H41" s="112"/>
      <c r="I41" s="112"/>
      <c r="J41" s="112"/>
      <c r="K41" s="112"/>
      <c r="L41" s="112"/>
      <c r="M41" s="112"/>
      <c r="N41" s="112"/>
      <c r="O41" s="197"/>
      <c r="P41" s="197"/>
      <c r="Q41" s="197"/>
    </row>
    <row r="42" spans="1:17">
      <c r="A42" s="545" t="s">
        <v>533</v>
      </c>
      <c r="B42" s="545"/>
      <c r="C42" s="545"/>
      <c r="D42" s="545"/>
      <c r="E42" s="545"/>
      <c r="F42" s="545"/>
      <c r="G42" s="545"/>
      <c r="H42" s="545"/>
      <c r="I42" s="545"/>
      <c r="J42" s="545"/>
      <c r="K42" s="545"/>
      <c r="L42" s="545"/>
      <c r="M42" s="545"/>
      <c r="N42" s="545"/>
    </row>
    <row r="43" spans="1:17" ht="15.75" thickBot="1">
      <c r="A43"/>
      <c r="B43"/>
      <c r="C43"/>
      <c r="D43"/>
      <c r="E43"/>
      <c r="F43"/>
      <c r="G43"/>
      <c r="H43"/>
      <c r="I43"/>
      <c r="J43"/>
      <c r="K43"/>
      <c r="L43"/>
      <c r="M43"/>
      <c r="N43"/>
    </row>
    <row r="44" spans="1:17">
      <c r="A44" s="545" t="s">
        <v>195</v>
      </c>
      <c r="B44" s="545"/>
      <c r="C44" s="545"/>
      <c r="D44" s="545"/>
      <c r="E44" s="545"/>
      <c r="F44" s="545"/>
      <c r="G44" s="545"/>
      <c r="H44" s="545"/>
      <c r="I44" s="545"/>
      <c r="J44" s="545"/>
      <c r="K44" s="545"/>
      <c r="L44" s="545"/>
      <c r="M44" s="545"/>
      <c r="N44" s="546"/>
    </row>
    <row r="45" spans="1:17">
      <c r="A45" s="198"/>
      <c r="B45" s="199"/>
      <c r="C45" s="199"/>
      <c r="D45" s="200"/>
      <c r="E45" s="201"/>
      <c r="F45" s="201"/>
      <c r="G45" s="547" t="s">
        <v>194</v>
      </c>
      <c r="H45" s="548"/>
      <c r="I45" s="548"/>
      <c r="J45" s="549"/>
      <c r="K45" s="547" t="s">
        <v>193</v>
      </c>
      <c r="L45" s="548"/>
      <c r="M45" s="548"/>
      <c r="N45" s="549"/>
    </row>
    <row r="46" spans="1:17" ht="63.75">
      <c r="A46" s="152" t="s">
        <v>192</v>
      </c>
      <c r="B46" s="153" t="s">
        <v>195</v>
      </c>
      <c r="C46" s="153" t="s">
        <v>190</v>
      </c>
      <c r="D46" s="153" t="s">
        <v>189</v>
      </c>
      <c r="E46" s="153" t="s">
        <v>188</v>
      </c>
      <c r="F46" s="153" t="s">
        <v>187</v>
      </c>
      <c r="G46" s="153" t="s">
        <v>186</v>
      </c>
      <c r="H46" s="153" t="s">
        <v>10</v>
      </c>
      <c r="I46" s="153" t="s">
        <v>11</v>
      </c>
      <c r="J46" s="153" t="s">
        <v>12</v>
      </c>
      <c r="K46" s="202" t="s">
        <v>185</v>
      </c>
      <c r="L46" s="202" t="s">
        <v>184</v>
      </c>
      <c r="M46" s="154" t="s">
        <v>183</v>
      </c>
      <c r="N46" s="155" t="s">
        <v>182</v>
      </c>
    </row>
    <row r="47" spans="1:17">
      <c r="A47" s="177">
        <v>1</v>
      </c>
      <c r="B47" s="273" t="s">
        <v>626</v>
      </c>
      <c r="C47" s="280">
        <v>6</v>
      </c>
      <c r="D47" s="280" t="s">
        <v>420</v>
      </c>
      <c r="E47" s="280" t="s">
        <v>484</v>
      </c>
      <c r="F47" s="280" t="s">
        <v>171</v>
      </c>
      <c r="G47" s="281">
        <v>0</v>
      </c>
      <c r="H47" s="281">
        <v>1</v>
      </c>
      <c r="I47" s="281">
        <v>1</v>
      </c>
      <c r="J47" s="281">
        <v>10</v>
      </c>
      <c r="K47" s="281">
        <v>0</v>
      </c>
      <c r="L47" s="281">
        <v>0</v>
      </c>
      <c r="M47" s="281">
        <v>0</v>
      </c>
      <c r="N47" s="286">
        <v>3</v>
      </c>
    </row>
    <row r="48" spans="1:17">
      <c r="A48" s="177">
        <v>2</v>
      </c>
      <c r="B48" s="243" t="s">
        <v>627</v>
      </c>
      <c r="C48" s="280">
        <v>2</v>
      </c>
      <c r="D48" s="280" t="s">
        <v>420</v>
      </c>
      <c r="E48" s="280" t="s">
        <v>484</v>
      </c>
      <c r="F48" s="280" t="s">
        <v>171</v>
      </c>
      <c r="G48" s="275">
        <v>0</v>
      </c>
      <c r="H48" s="276">
        <v>1</v>
      </c>
      <c r="I48" s="275">
        <v>1</v>
      </c>
      <c r="J48" s="275">
        <v>4</v>
      </c>
      <c r="K48" s="276">
        <v>0</v>
      </c>
      <c r="L48" s="276">
        <v>0</v>
      </c>
      <c r="M48" s="275">
        <v>0</v>
      </c>
      <c r="N48" s="278">
        <v>1</v>
      </c>
    </row>
    <row r="49" spans="1:14">
      <c r="A49" s="177">
        <v>3</v>
      </c>
      <c r="B49" s="243" t="s">
        <v>628</v>
      </c>
      <c r="C49" s="280">
        <v>2</v>
      </c>
      <c r="D49" s="280" t="s">
        <v>374</v>
      </c>
      <c r="E49" s="280" t="s">
        <v>487</v>
      </c>
      <c r="F49" s="280" t="s">
        <v>172</v>
      </c>
      <c r="G49" s="276">
        <v>0</v>
      </c>
      <c r="H49" s="276">
        <v>0</v>
      </c>
      <c r="I49" s="275">
        <v>0</v>
      </c>
      <c r="J49" s="276">
        <v>7</v>
      </c>
      <c r="K49" s="276">
        <v>0</v>
      </c>
      <c r="L49" s="275">
        <v>0</v>
      </c>
      <c r="M49" s="275">
        <v>0</v>
      </c>
      <c r="N49" s="278">
        <v>0</v>
      </c>
    </row>
    <row r="50" spans="1:14">
      <c r="A50" s="177">
        <v>4</v>
      </c>
      <c r="B50" s="243" t="s">
        <v>629</v>
      </c>
      <c r="C50" s="280">
        <v>5</v>
      </c>
      <c r="D50" s="280" t="s">
        <v>355</v>
      </c>
      <c r="E50" s="280" t="s">
        <v>487</v>
      </c>
      <c r="F50" s="280" t="s">
        <v>172</v>
      </c>
      <c r="G50" s="276">
        <v>0</v>
      </c>
      <c r="H50" s="277">
        <v>3</v>
      </c>
      <c r="I50" s="277">
        <v>3</v>
      </c>
      <c r="J50" s="276">
        <v>3</v>
      </c>
      <c r="K50" s="277">
        <v>0</v>
      </c>
      <c r="L50" s="276">
        <v>0</v>
      </c>
      <c r="M50" s="275">
        <v>1</v>
      </c>
      <c r="N50" s="278">
        <v>1</v>
      </c>
    </row>
    <row r="51" spans="1:14">
      <c r="A51" s="177">
        <v>5</v>
      </c>
      <c r="B51" s="243" t="s">
        <v>630</v>
      </c>
      <c r="C51" s="280">
        <v>2</v>
      </c>
      <c r="D51" s="280" t="s">
        <v>222</v>
      </c>
      <c r="E51" s="280" t="s">
        <v>487</v>
      </c>
      <c r="F51" s="280" t="s">
        <v>172</v>
      </c>
      <c r="G51" s="276">
        <v>0</v>
      </c>
      <c r="H51" s="277">
        <v>8</v>
      </c>
      <c r="I51" s="277">
        <v>17</v>
      </c>
      <c r="J51" s="276">
        <v>68</v>
      </c>
      <c r="K51" s="277">
        <v>0</v>
      </c>
      <c r="L51" s="276">
        <v>0</v>
      </c>
      <c r="M51" s="276">
        <v>1</v>
      </c>
      <c r="N51" s="279">
        <v>17</v>
      </c>
    </row>
    <row r="52" spans="1:14">
      <c r="A52" s="177">
        <v>6</v>
      </c>
      <c r="B52" s="243"/>
      <c r="C52" s="280"/>
      <c r="D52" s="280"/>
      <c r="E52" s="280"/>
      <c r="F52" s="280"/>
      <c r="G52" s="276"/>
      <c r="H52" s="277"/>
      <c r="I52" s="277"/>
      <c r="J52" s="276"/>
      <c r="K52" s="277"/>
      <c r="L52" s="276"/>
      <c r="M52" s="276"/>
      <c r="N52" s="279"/>
    </row>
    <row r="53" spans="1:14">
      <c r="A53" s="177">
        <v>7</v>
      </c>
      <c r="B53" s="243"/>
      <c r="C53" s="280"/>
      <c r="D53" s="280"/>
      <c r="E53" s="280"/>
      <c r="F53" s="280"/>
      <c r="G53" s="276"/>
      <c r="H53" s="277"/>
      <c r="I53" s="277"/>
      <c r="J53" s="276"/>
      <c r="K53" s="277"/>
      <c r="L53" s="276"/>
      <c r="M53" s="276"/>
      <c r="N53" s="279"/>
    </row>
    <row r="54" spans="1:14">
      <c r="A54" s="177">
        <v>8</v>
      </c>
      <c r="B54" s="243"/>
      <c r="C54" s="280"/>
      <c r="D54" s="280"/>
      <c r="E54" s="280"/>
      <c r="F54" s="280"/>
      <c r="G54" s="277"/>
      <c r="H54" s="277"/>
      <c r="I54" s="277"/>
      <c r="J54" s="277"/>
      <c r="K54" s="277"/>
      <c r="L54" s="277"/>
      <c r="M54" s="277"/>
      <c r="N54" s="279"/>
    </row>
    <row r="55" spans="1:14">
      <c r="A55" s="177">
        <v>9</v>
      </c>
      <c r="B55" s="243"/>
      <c r="C55" s="280"/>
      <c r="D55" s="280"/>
      <c r="E55" s="280"/>
      <c r="F55" s="280"/>
      <c r="G55" s="277"/>
      <c r="H55" s="277"/>
      <c r="I55" s="277"/>
      <c r="J55" s="277"/>
      <c r="K55" s="277"/>
      <c r="L55" s="277"/>
      <c r="M55" s="277"/>
      <c r="N55" s="279"/>
    </row>
    <row r="56" spans="1:14">
      <c r="A56" s="177">
        <v>10</v>
      </c>
      <c r="B56" s="243"/>
      <c r="C56" s="280"/>
      <c r="D56" s="280"/>
      <c r="E56" s="280"/>
      <c r="F56" s="280"/>
      <c r="G56" s="276"/>
      <c r="H56" s="276"/>
      <c r="I56" s="276"/>
      <c r="J56" s="276"/>
      <c r="K56" s="276"/>
      <c r="L56" s="276"/>
      <c r="M56" s="276"/>
      <c r="N56" s="278"/>
    </row>
    <row r="57" spans="1:14">
      <c r="A57" s="177">
        <v>11</v>
      </c>
      <c r="B57" s="243"/>
      <c r="C57" s="280"/>
      <c r="D57" s="280"/>
      <c r="E57" s="280"/>
      <c r="F57" s="280"/>
      <c r="G57" s="276"/>
      <c r="H57" s="276"/>
      <c r="I57" s="276"/>
      <c r="J57" s="276"/>
      <c r="K57" s="276"/>
      <c r="L57" s="276"/>
      <c r="M57" s="276"/>
      <c r="N57" s="278"/>
    </row>
    <row r="58" spans="1:14">
      <c r="A58" s="177">
        <v>12</v>
      </c>
      <c r="B58" s="243"/>
      <c r="C58" s="280"/>
      <c r="D58" s="280"/>
      <c r="E58" s="280"/>
      <c r="F58" s="280"/>
      <c r="G58" s="275"/>
      <c r="H58" s="276"/>
      <c r="I58" s="275"/>
      <c r="J58" s="275"/>
      <c r="K58" s="276"/>
      <c r="L58" s="276"/>
      <c r="M58" s="275"/>
      <c r="N58" s="278"/>
    </row>
    <row r="59" spans="1:14">
      <c r="A59" s="177">
        <v>13</v>
      </c>
      <c r="B59" s="243"/>
      <c r="C59" s="280"/>
      <c r="D59" s="280"/>
      <c r="E59" s="280"/>
      <c r="F59" s="280"/>
      <c r="G59" s="276"/>
      <c r="H59" s="276"/>
      <c r="I59" s="275"/>
      <c r="J59" s="276"/>
      <c r="K59" s="276"/>
      <c r="L59" s="275"/>
      <c r="M59" s="276"/>
      <c r="N59" s="278"/>
    </row>
    <row r="60" spans="1:14">
      <c r="A60" s="177">
        <v>14</v>
      </c>
      <c r="B60" s="243"/>
      <c r="C60" s="280"/>
      <c r="D60" s="280"/>
      <c r="E60" s="280"/>
      <c r="F60" s="280"/>
      <c r="G60" s="276"/>
      <c r="H60" s="277"/>
      <c r="I60" s="277"/>
      <c r="J60" s="276"/>
      <c r="K60" s="277"/>
      <c r="L60" s="276"/>
      <c r="M60" s="276"/>
      <c r="N60" s="279"/>
    </row>
    <row r="61" spans="1:14">
      <c r="A61" s="177">
        <v>15</v>
      </c>
      <c r="B61" s="243"/>
      <c r="C61" s="280"/>
      <c r="D61" s="280"/>
      <c r="E61" s="280"/>
      <c r="F61" s="280"/>
      <c r="G61" s="276"/>
      <c r="H61" s="277"/>
      <c r="I61" s="277"/>
      <c r="J61" s="276"/>
      <c r="K61" s="277"/>
      <c r="L61" s="276"/>
      <c r="M61" s="276"/>
      <c r="N61" s="279"/>
    </row>
    <row r="62" spans="1:14">
      <c r="A62" s="177">
        <v>16</v>
      </c>
      <c r="B62" s="243"/>
      <c r="C62" s="280"/>
      <c r="D62" s="280"/>
      <c r="E62" s="280"/>
      <c r="F62" s="280"/>
      <c r="G62" s="276"/>
      <c r="H62" s="277"/>
      <c r="I62" s="277"/>
      <c r="J62" s="276"/>
      <c r="K62" s="277"/>
      <c r="L62" s="276"/>
      <c r="M62" s="276"/>
      <c r="N62" s="279"/>
    </row>
    <row r="63" spans="1:14">
      <c r="A63" s="177">
        <v>17</v>
      </c>
      <c r="B63" s="243"/>
      <c r="C63" s="280"/>
      <c r="D63" s="280"/>
      <c r="E63" s="280"/>
      <c r="F63" s="280"/>
      <c r="G63" s="276"/>
      <c r="H63" s="277"/>
      <c r="I63" s="277"/>
      <c r="J63" s="276"/>
      <c r="K63" s="277"/>
      <c r="L63" s="276"/>
      <c r="M63" s="276"/>
      <c r="N63" s="279"/>
    </row>
    <row r="64" spans="1:14">
      <c r="A64" s="177">
        <v>18</v>
      </c>
      <c r="B64" s="243"/>
      <c r="C64" s="280"/>
      <c r="D64" s="280"/>
      <c r="E64" s="280"/>
      <c r="F64" s="280"/>
      <c r="G64" s="277"/>
      <c r="H64" s="277"/>
      <c r="I64" s="277"/>
      <c r="J64" s="277"/>
      <c r="K64" s="277"/>
      <c r="L64" s="277"/>
      <c r="M64" s="277"/>
      <c r="N64" s="279"/>
    </row>
    <row r="65" spans="1:14">
      <c r="A65" s="177">
        <v>19</v>
      </c>
      <c r="B65" s="243"/>
      <c r="C65" s="280"/>
      <c r="D65" s="280"/>
      <c r="E65" s="280"/>
      <c r="F65" s="280"/>
      <c r="G65" s="277"/>
      <c r="H65" s="277"/>
      <c r="I65" s="277"/>
      <c r="J65" s="277"/>
      <c r="K65" s="277"/>
      <c r="L65" s="277"/>
      <c r="M65" s="277"/>
      <c r="N65" s="279"/>
    </row>
    <row r="66" spans="1:14">
      <c r="A66" s="177">
        <v>20</v>
      </c>
      <c r="B66" s="243"/>
      <c r="C66" s="280"/>
      <c r="D66" s="280"/>
      <c r="E66" s="280"/>
      <c r="F66" s="280"/>
      <c r="G66" s="276"/>
      <c r="H66" s="276"/>
      <c r="I66" s="276"/>
      <c r="J66" s="276"/>
      <c r="K66" s="276"/>
      <c r="L66" s="276"/>
      <c r="M66" s="276"/>
      <c r="N66" s="278"/>
    </row>
    <row r="67" spans="1:14">
      <c r="A67" s="177">
        <v>21</v>
      </c>
      <c r="B67" s="243"/>
      <c r="C67" s="280"/>
      <c r="D67" s="280"/>
      <c r="E67" s="280"/>
      <c r="F67" s="280"/>
      <c r="G67" s="276"/>
      <c r="H67" s="276"/>
      <c r="I67" s="276"/>
      <c r="J67" s="276"/>
      <c r="K67" s="276"/>
      <c r="L67" s="276"/>
      <c r="M67" s="276"/>
      <c r="N67" s="278"/>
    </row>
    <row r="68" spans="1:14">
      <c r="A68" s="177">
        <v>22</v>
      </c>
      <c r="B68" s="243"/>
      <c r="C68" s="280"/>
      <c r="D68" s="280"/>
      <c r="E68" s="280"/>
      <c r="F68" s="280"/>
      <c r="G68" s="275"/>
      <c r="H68" s="276"/>
      <c r="I68" s="275"/>
      <c r="J68" s="275"/>
      <c r="K68" s="276"/>
      <c r="L68" s="276"/>
      <c r="M68" s="275"/>
      <c r="N68" s="278"/>
    </row>
    <row r="69" spans="1:14">
      <c r="A69" s="177">
        <v>23</v>
      </c>
      <c r="B69" s="243"/>
      <c r="C69" s="280"/>
      <c r="D69" s="280"/>
      <c r="E69" s="280"/>
      <c r="F69" s="280"/>
      <c r="G69" s="276"/>
      <c r="H69" s="276"/>
      <c r="I69" s="275"/>
      <c r="J69" s="276"/>
      <c r="K69" s="276"/>
      <c r="L69" s="275"/>
      <c r="M69" s="276"/>
      <c r="N69" s="278"/>
    </row>
    <row r="70" spans="1:14">
      <c r="A70" s="177">
        <v>24</v>
      </c>
      <c r="B70" s="243"/>
      <c r="C70" s="280"/>
      <c r="D70" s="280"/>
      <c r="E70" s="280"/>
      <c r="F70" s="280"/>
      <c r="G70" s="276"/>
      <c r="H70" s="277"/>
      <c r="I70" s="277"/>
      <c r="J70" s="276"/>
      <c r="K70" s="277"/>
      <c r="L70" s="276"/>
      <c r="M70" s="276"/>
      <c r="N70" s="279"/>
    </row>
    <row r="71" spans="1:14">
      <c r="A71" s="177">
        <v>25</v>
      </c>
      <c r="B71" s="243"/>
      <c r="C71" s="280"/>
      <c r="D71" s="280"/>
      <c r="E71" s="280"/>
      <c r="F71" s="280"/>
      <c r="G71" s="276"/>
      <c r="H71" s="277"/>
      <c r="I71" s="277"/>
      <c r="J71" s="276"/>
      <c r="K71" s="277"/>
      <c r="L71" s="276"/>
      <c r="M71" s="276"/>
      <c r="N71" s="279"/>
    </row>
    <row r="72" spans="1:14">
      <c r="A72" s="177">
        <v>26</v>
      </c>
      <c r="B72" s="243"/>
      <c r="C72" s="280"/>
      <c r="D72" s="280"/>
      <c r="E72" s="280"/>
      <c r="F72" s="280"/>
      <c r="G72" s="276"/>
      <c r="H72" s="277"/>
      <c r="I72" s="277"/>
      <c r="J72" s="276"/>
      <c r="K72" s="277"/>
      <c r="L72" s="276"/>
      <c r="M72" s="276"/>
      <c r="N72" s="279"/>
    </row>
    <row r="73" spans="1:14">
      <c r="A73" s="177">
        <v>27</v>
      </c>
      <c r="B73" s="243"/>
      <c r="C73" s="280"/>
      <c r="D73" s="280"/>
      <c r="E73" s="280"/>
      <c r="F73" s="280"/>
      <c r="G73" s="276"/>
      <c r="H73" s="277"/>
      <c r="I73" s="277"/>
      <c r="J73" s="276"/>
      <c r="K73" s="277"/>
      <c r="L73" s="276"/>
      <c r="M73" s="276"/>
      <c r="N73" s="279"/>
    </row>
    <row r="74" spans="1:14">
      <c r="A74" s="177">
        <v>28</v>
      </c>
      <c r="B74" s="243"/>
      <c r="C74" s="280"/>
      <c r="D74" s="280"/>
      <c r="E74" s="280"/>
      <c r="F74" s="280"/>
      <c r="G74" s="277"/>
      <c r="H74" s="277"/>
      <c r="I74" s="277"/>
      <c r="J74" s="277"/>
      <c r="K74" s="277"/>
      <c r="L74" s="277"/>
      <c r="M74" s="277"/>
      <c r="N74" s="279"/>
    </row>
    <row r="75" spans="1:14">
      <c r="A75" s="177">
        <v>29</v>
      </c>
      <c r="B75" s="243"/>
      <c r="C75" s="280"/>
      <c r="D75" s="280"/>
      <c r="E75" s="280"/>
      <c r="F75" s="280"/>
      <c r="G75" s="277"/>
      <c r="H75" s="277"/>
      <c r="I75" s="277"/>
      <c r="J75" s="277"/>
      <c r="K75" s="277"/>
      <c r="L75" s="277"/>
      <c r="M75" s="277"/>
      <c r="N75" s="279"/>
    </row>
    <row r="76" spans="1:14">
      <c r="A76" s="177">
        <v>30</v>
      </c>
      <c r="B76" s="272"/>
      <c r="C76" s="280"/>
      <c r="D76" s="280"/>
      <c r="E76" s="280"/>
      <c r="F76" s="280"/>
      <c r="G76" s="283"/>
      <c r="H76" s="283"/>
      <c r="I76" s="283"/>
      <c r="J76" s="283"/>
      <c r="K76" s="283"/>
      <c r="L76" s="283"/>
      <c r="M76" s="283"/>
      <c r="N76" s="287"/>
    </row>
    <row r="77" spans="1:14">
      <c r="A77" s="532" t="s">
        <v>33</v>
      </c>
      <c r="B77" s="533"/>
      <c r="C77" s="533"/>
      <c r="D77" s="533"/>
      <c r="E77" s="533"/>
      <c r="F77" s="533"/>
      <c r="G77" s="42" t="str">
        <f>IF(SUM(G47:G76)=0,"",SUM(G47:G76))</f>
        <v/>
      </c>
      <c r="H77" s="42">
        <f t="shared" ref="H77:N77" si="1">IF(SUM(H47:H76)=0,"",SUM(H47:H76))</f>
        <v>13</v>
      </c>
      <c r="I77" s="42">
        <f t="shared" si="1"/>
        <v>22</v>
      </c>
      <c r="J77" s="42">
        <f t="shared" si="1"/>
        <v>92</v>
      </c>
      <c r="K77" s="42" t="str">
        <f t="shared" si="1"/>
        <v/>
      </c>
      <c r="L77" s="42" t="str">
        <f t="shared" si="1"/>
        <v/>
      </c>
      <c r="M77" s="42">
        <f t="shared" si="1"/>
        <v>2</v>
      </c>
      <c r="N77" s="42">
        <f t="shared" si="1"/>
        <v>22</v>
      </c>
    </row>
    <row r="78" spans="1:14">
      <c r="A78"/>
      <c r="B78"/>
      <c r="C78"/>
      <c r="D78"/>
      <c r="E78"/>
      <c r="F78"/>
      <c r="G78"/>
      <c r="H78"/>
      <c r="I78"/>
      <c r="J78"/>
      <c r="K78"/>
      <c r="L78"/>
      <c r="M78"/>
      <c r="N78"/>
    </row>
    <row r="79" spans="1:14" ht="15.75" thickBot="1">
      <c r="A79" s="196"/>
      <c r="B79" s="196"/>
      <c r="C79" s="196"/>
      <c r="D79" s="196"/>
      <c r="E79" s="196"/>
      <c r="F79" s="196"/>
      <c r="G79" s="196"/>
      <c r="H79" s="196"/>
      <c r="I79" s="196"/>
      <c r="J79" s="196"/>
      <c r="K79" s="196"/>
      <c r="L79" s="196"/>
      <c r="M79" s="196"/>
      <c r="N79" s="196"/>
    </row>
    <row r="80" spans="1:14">
      <c r="A80" s="519" t="s">
        <v>534</v>
      </c>
      <c r="B80" s="519"/>
      <c r="C80" s="519"/>
      <c r="D80" s="519"/>
      <c r="E80" s="519"/>
      <c r="F80" s="519"/>
      <c r="G80" s="519"/>
      <c r="H80" s="519"/>
      <c r="I80" s="519"/>
      <c r="J80" s="519"/>
      <c r="K80" s="519"/>
      <c r="L80" s="519"/>
      <c r="M80" s="519"/>
      <c r="N80" s="519"/>
    </row>
    <row r="81" spans="1:14">
      <c r="A81"/>
      <c r="B81"/>
      <c r="C81"/>
      <c r="D81"/>
      <c r="E81"/>
      <c r="F81"/>
      <c r="G81"/>
      <c r="H81"/>
      <c r="I81"/>
      <c r="J81"/>
      <c r="K81"/>
      <c r="L81"/>
      <c r="M81"/>
      <c r="N81"/>
    </row>
    <row r="82" spans="1:14">
      <c r="A82" s="203"/>
      <c r="B82" s="204"/>
      <c r="C82" s="204"/>
      <c r="D82" s="205"/>
      <c r="E82" s="206"/>
      <c r="F82" s="206"/>
      <c r="G82" s="520" t="s">
        <v>194</v>
      </c>
      <c r="H82" s="521"/>
      <c r="I82" s="521"/>
      <c r="J82" s="522"/>
      <c r="K82" s="520" t="s">
        <v>193</v>
      </c>
      <c r="L82" s="521"/>
      <c r="M82" s="521"/>
      <c r="N82" s="522"/>
    </row>
    <row r="83" spans="1:14" ht="63.75">
      <c r="A83" s="156" t="s">
        <v>192</v>
      </c>
      <c r="B83" s="157" t="s">
        <v>196</v>
      </c>
      <c r="C83" s="157" t="s">
        <v>190</v>
      </c>
      <c r="D83" s="157" t="s">
        <v>189</v>
      </c>
      <c r="E83" s="157" t="s">
        <v>188</v>
      </c>
      <c r="F83" s="157" t="s">
        <v>187</v>
      </c>
      <c r="G83" s="157" t="s">
        <v>186</v>
      </c>
      <c r="H83" s="157" t="s">
        <v>10</v>
      </c>
      <c r="I83" s="157" t="s">
        <v>11</v>
      </c>
      <c r="J83" s="157" t="s">
        <v>12</v>
      </c>
      <c r="K83" s="207" t="s">
        <v>185</v>
      </c>
      <c r="L83" s="207" t="s">
        <v>184</v>
      </c>
      <c r="M83" s="158" t="s">
        <v>183</v>
      </c>
      <c r="N83" s="159" t="s">
        <v>182</v>
      </c>
    </row>
    <row r="84" spans="1:14">
      <c r="A84" s="274">
        <v>1</v>
      </c>
      <c r="B84" s="273" t="s">
        <v>631</v>
      </c>
      <c r="C84" s="280">
        <v>6</v>
      </c>
      <c r="D84" s="280" t="s">
        <v>451</v>
      </c>
      <c r="E84" s="280" t="s">
        <v>484</v>
      </c>
      <c r="F84" s="280" t="s">
        <v>171</v>
      </c>
      <c r="G84" s="281">
        <v>5</v>
      </c>
      <c r="H84" s="281">
        <v>6</v>
      </c>
      <c r="I84" s="281">
        <v>91</v>
      </c>
      <c r="J84" s="281">
        <v>38</v>
      </c>
      <c r="K84" s="281">
        <v>0</v>
      </c>
      <c r="L84" s="281">
        <v>2</v>
      </c>
      <c r="M84" s="281">
        <v>4</v>
      </c>
      <c r="N84" s="286">
        <v>2</v>
      </c>
    </row>
    <row r="85" spans="1:14">
      <c r="A85" s="274">
        <v>2</v>
      </c>
      <c r="B85" s="243" t="s">
        <v>632</v>
      </c>
      <c r="C85" s="280">
        <v>6</v>
      </c>
      <c r="D85" s="280" t="s">
        <v>433</v>
      </c>
      <c r="E85" s="280" t="s">
        <v>487</v>
      </c>
      <c r="F85" s="280" t="s">
        <v>172</v>
      </c>
      <c r="G85" s="275">
        <v>0</v>
      </c>
      <c r="H85" s="276">
        <v>0</v>
      </c>
      <c r="I85" s="275">
        <v>3</v>
      </c>
      <c r="J85" s="275">
        <v>1</v>
      </c>
      <c r="K85" s="276">
        <v>0</v>
      </c>
      <c r="L85" s="276">
        <v>0</v>
      </c>
      <c r="M85" s="275">
        <v>1</v>
      </c>
      <c r="N85" s="278">
        <v>0</v>
      </c>
    </row>
    <row r="86" spans="1:14">
      <c r="A86" s="274">
        <v>3</v>
      </c>
      <c r="B86" s="243"/>
      <c r="C86" s="280"/>
      <c r="D86" s="280"/>
      <c r="E86" s="280"/>
      <c r="F86" s="280"/>
      <c r="G86" s="276"/>
      <c r="H86" s="276"/>
      <c r="I86" s="275"/>
      <c r="J86" s="276"/>
      <c r="K86" s="276"/>
      <c r="L86" s="275"/>
      <c r="M86" s="275"/>
      <c r="N86" s="278"/>
    </row>
    <row r="87" spans="1:14">
      <c r="A87" s="274">
        <v>4</v>
      </c>
      <c r="B87" s="243"/>
      <c r="C87" s="280"/>
      <c r="D87" s="280"/>
      <c r="E87" s="280"/>
      <c r="F87" s="280"/>
      <c r="G87" s="276"/>
      <c r="H87" s="277"/>
      <c r="I87" s="277"/>
      <c r="J87" s="276"/>
      <c r="K87" s="277"/>
      <c r="L87" s="276"/>
      <c r="M87" s="275"/>
      <c r="N87" s="278"/>
    </row>
    <row r="88" spans="1:14">
      <c r="A88" s="274">
        <v>5</v>
      </c>
      <c r="B88" s="243"/>
      <c r="C88" s="280"/>
      <c r="D88" s="280"/>
      <c r="E88" s="280"/>
      <c r="F88" s="280"/>
      <c r="G88" s="276"/>
      <c r="H88" s="277"/>
      <c r="I88" s="277"/>
      <c r="J88" s="276"/>
      <c r="K88" s="277"/>
      <c r="L88" s="276"/>
      <c r="M88" s="276"/>
      <c r="N88" s="279"/>
    </row>
    <row r="89" spans="1:14">
      <c r="A89" s="274">
        <v>6</v>
      </c>
      <c r="B89" s="243"/>
      <c r="C89" s="280"/>
      <c r="D89" s="280"/>
      <c r="E89" s="280"/>
      <c r="F89" s="280"/>
      <c r="G89" s="276"/>
      <c r="H89" s="277"/>
      <c r="I89" s="277"/>
      <c r="J89" s="276"/>
      <c r="K89" s="277"/>
      <c r="L89" s="276"/>
      <c r="M89" s="276"/>
      <c r="N89" s="279"/>
    </row>
    <row r="90" spans="1:14">
      <c r="A90" s="274">
        <v>7</v>
      </c>
      <c r="B90" s="243"/>
      <c r="C90" s="280"/>
      <c r="D90" s="280"/>
      <c r="E90" s="280"/>
      <c r="F90" s="280"/>
      <c r="G90" s="276"/>
      <c r="H90" s="277"/>
      <c r="I90" s="277"/>
      <c r="J90" s="276"/>
      <c r="K90" s="277"/>
      <c r="L90" s="276"/>
      <c r="M90" s="276"/>
      <c r="N90" s="279"/>
    </row>
    <row r="91" spans="1:14">
      <c r="A91" s="274">
        <v>8</v>
      </c>
      <c r="B91" s="243"/>
      <c r="C91" s="280"/>
      <c r="D91" s="280"/>
      <c r="E91" s="280"/>
      <c r="F91" s="280"/>
      <c r="G91" s="277"/>
      <c r="H91" s="277"/>
      <c r="I91" s="277"/>
      <c r="J91" s="277"/>
      <c r="K91" s="277"/>
      <c r="L91" s="277"/>
      <c r="M91" s="277"/>
      <c r="N91" s="279"/>
    </row>
    <row r="92" spans="1:14">
      <c r="A92" s="274">
        <v>9</v>
      </c>
      <c r="B92" s="243"/>
      <c r="C92" s="280"/>
      <c r="D92" s="280"/>
      <c r="E92" s="280"/>
      <c r="F92" s="280"/>
      <c r="G92" s="277"/>
      <c r="H92" s="277"/>
      <c r="I92" s="277"/>
      <c r="J92" s="277"/>
      <c r="K92" s="277"/>
      <c r="L92" s="277"/>
      <c r="M92" s="277"/>
      <c r="N92" s="279"/>
    </row>
    <row r="93" spans="1:14">
      <c r="A93" s="274">
        <v>10</v>
      </c>
      <c r="B93" s="243"/>
      <c r="C93" s="280"/>
      <c r="D93" s="280"/>
      <c r="E93" s="280"/>
      <c r="F93" s="280"/>
      <c r="G93" s="276"/>
      <c r="H93" s="276"/>
      <c r="I93" s="276"/>
      <c r="J93" s="276"/>
      <c r="K93" s="276"/>
      <c r="L93" s="276"/>
      <c r="M93" s="276"/>
      <c r="N93" s="278"/>
    </row>
    <row r="94" spans="1:14">
      <c r="A94" s="274">
        <v>11</v>
      </c>
      <c r="B94" s="243"/>
      <c r="C94" s="280"/>
      <c r="D94" s="280"/>
      <c r="E94" s="280"/>
      <c r="F94" s="280"/>
      <c r="G94" s="276"/>
      <c r="H94" s="276"/>
      <c r="I94" s="276"/>
      <c r="J94" s="276"/>
      <c r="K94" s="276"/>
      <c r="L94" s="276"/>
      <c r="M94" s="276"/>
      <c r="N94" s="278"/>
    </row>
    <row r="95" spans="1:14">
      <c r="A95" s="274">
        <v>12</v>
      </c>
      <c r="B95" s="243"/>
      <c r="C95" s="280"/>
      <c r="D95" s="280"/>
      <c r="E95" s="280"/>
      <c r="F95" s="280"/>
      <c r="G95" s="275"/>
      <c r="H95" s="276"/>
      <c r="I95" s="275"/>
      <c r="J95" s="275"/>
      <c r="K95" s="276"/>
      <c r="L95" s="276"/>
      <c r="M95" s="275"/>
      <c r="N95" s="278"/>
    </row>
    <row r="96" spans="1:14">
      <c r="A96" s="274">
        <v>13</v>
      </c>
      <c r="B96" s="243"/>
      <c r="C96" s="280"/>
      <c r="D96" s="280"/>
      <c r="E96" s="280"/>
      <c r="F96" s="280"/>
      <c r="G96" s="276"/>
      <c r="H96" s="276"/>
      <c r="I96" s="275"/>
      <c r="J96" s="276"/>
      <c r="K96" s="276"/>
      <c r="L96" s="275"/>
      <c r="M96" s="276"/>
      <c r="N96" s="278"/>
    </row>
    <row r="97" spans="1:14">
      <c r="A97" s="274">
        <v>14</v>
      </c>
      <c r="B97" s="243"/>
      <c r="C97" s="280"/>
      <c r="D97" s="280"/>
      <c r="E97" s="280"/>
      <c r="F97" s="280"/>
      <c r="G97" s="276"/>
      <c r="H97" s="277"/>
      <c r="I97" s="277"/>
      <c r="J97" s="276"/>
      <c r="K97" s="277"/>
      <c r="L97" s="276"/>
      <c r="M97" s="276"/>
      <c r="N97" s="279"/>
    </row>
    <row r="98" spans="1:14">
      <c r="A98" s="274">
        <v>15</v>
      </c>
      <c r="B98" s="243"/>
      <c r="C98" s="280"/>
      <c r="D98" s="280"/>
      <c r="E98" s="280"/>
      <c r="F98" s="280"/>
      <c r="G98" s="276"/>
      <c r="H98" s="277"/>
      <c r="I98" s="277"/>
      <c r="J98" s="276"/>
      <c r="K98" s="277"/>
      <c r="L98" s="276"/>
      <c r="M98" s="276"/>
      <c r="N98" s="279"/>
    </row>
    <row r="99" spans="1:14">
      <c r="A99" s="274">
        <v>16</v>
      </c>
      <c r="B99" s="243"/>
      <c r="C99" s="280"/>
      <c r="D99" s="280"/>
      <c r="E99" s="280"/>
      <c r="F99" s="280"/>
      <c r="G99" s="276"/>
      <c r="H99" s="277"/>
      <c r="I99" s="277"/>
      <c r="J99" s="276"/>
      <c r="K99" s="277"/>
      <c r="L99" s="276"/>
      <c r="M99" s="276"/>
      <c r="N99" s="279"/>
    </row>
    <row r="100" spans="1:14">
      <c r="A100" s="274">
        <v>17</v>
      </c>
      <c r="B100" s="243"/>
      <c r="C100" s="280"/>
      <c r="D100" s="280"/>
      <c r="E100" s="280"/>
      <c r="F100" s="280"/>
      <c r="G100" s="276"/>
      <c r="H100" s="277"/>
      <c r="I100" s="277"/>
      <c r="J100" s="276"/>
      <c r="K100" s="277"/>
      <c r="L100" s="276"/>
      <c r="M100" s="276"/>
      <c r="N100" s="279"/>
    </row>
    <row r="101" spans="1:14">
      <c r="A101" s="274">
        <v>18</v>
      </c>
      <c r="B101" s="243"/>
      <c r="C101" s="280"/>
      <c r="D101" s="280"/>
      <c r="E101" s="280"/>
      <c r="F101" s="280"/>
      <c r="G101" s="277"/>
      <c r="H101" s="277"/>
      <c r="I101" s="277"/>
      <c r="J101" s="277"/>
      <c r="K101" s="277"/>
      <c r="L101" s="277"/>
      <c r="M101" s="277"/>
      <c r="N101" s="279"/>
    </row>
    <row r="102" spans="1:14">
      <c r="A102" s="274">
        <v>19</v>
      </c>
      <c r="B102" s="243"/>
      <c r="C102" s="280"/>
      <c r="D102" s="280"/>
      <c r="E102" s="280"/>
      <c r="F102" s="280"/>
      <c r="G102" s="277"/>
      <c r="H102" s="277"/>
      <c r="I102" s="277"/>
      <c r="J102" s="277"/>
      <c r="K102" s="277"/>
      <c r="L102" s="277"/>
      <c r="M102" s="277"/>
      <c r="N102" s="279"/>
    </row>
    <row r="103" spans="1:14">
      <c r="A103" s="274">
        <v>20</v>
      </c>
      <c r="B103" s="243"/>
      <c r="C103" s="280"/>
      <c r="D103" s="280"/>
      <c r="E103" s="280"/>
      <c r="F103" s="280"/>
      <c r="G103" s="276"/>
      <c r="H103" s="276"/>
      <c r="I103" s="276"/>
      <c r="J103" s="276"/>
      <c r="K103" s="276"/>
      <c r="L103" s="276"/>
      <c r="M103" s="276"/>
      <c r="N103" s="278"/>
    </row>
    <row r="104" spans="1:14">
      <c r="A104" s="274">
        <v>21</v>
      </c>
      <c r="B104" s="243"/>
      <c r="C104" s="280"/>
      <c r="D104" s="280"/>
      <c r="E104" s="280"/>
      <c r="F104" s="280"/>
      <c r="G104" s="276"/>
      <c r="H104" s="276"/>
      <c r="I104" s="276"/>
      <c r="J104" s="276"/>
      <c r="K104" s="276"/>
      <c r="L104" s="276"/>
      <c r="M104" s="276"/>
      <c r="N104" s="278"/>
    </row>
    <row r="105" spans="1:14">
      <c r="A105" s="274">
        <v>22</v>
      </c>
      <c r="B105" s="243"/>
      <c r="C105" s="280"/>
      <c r="D105" s="280"/>
      <c r="E105" s="280"/>
      <c r="F105" s="280"/>
      <c r="G105" s="275"/>
      <c r="H105" s="276"/>
      <c r="I105" s="275"/>
      <c r="J105" s="275"/>
      <c r="K105" s="276"/>
      <c r="L105" s="276"/>
      <c r="M105" s="275"/>
      <c r="N105" s="278"/>
    </row>
    <row r="106" spans="1:14">
      <c r="A106" s="274">
        <v>23</v>
      </c>
      <c r="B106" s="243"/>
      <c r="C106" s="280"/>
      <c r="D106" s="280"/>
      <c r="E106" s="280"/>
      <c r="F106" s="280"/>
      <c r="G106" s="276"/>
      <c r="H106" s="276"/>
      <c r="I106" s="275"/>
      <c r="J106" s="276"/>
      <c r="K106" s="276"/>
      <c r="L106" s="275"/>
      <c r="M106" s="276"/>
      <c r="N106" s="278"/>
    </row>
    <row r="107" spans="1:14">
      <c r="A107" s="274">
        <v>24</v>
      </c>
      <c r="B107" s="243"/>
      <c r="C107" s="280"/>
      <c r="D107" s="280"/>
      <c r="E107" s="280"/>
      <c r="F107" s="280"/>
      <c r="G107" s="276"/>
      <c r="H107" s="277"/>
      <c r="I107" s="277"/>
      <c r="J107" s="276"/>
      <c r="K107" s="277"/>
      <c r="L107" s="276"/>
      <c r="M107" s="276"/>
      <c r="N107" s="279"/>
    </row>
    <row r="108" spans="1:14">
      <c r="A108" s="274">
        <v>25</v>
      </c>
      <c r="B108" s="243"/>
      <c r="C108" s="280"/>
      <c r="D108" s="280"/>
      <c r="E108" s="280"/>
      <c r="F108" s="280"/>
      <c r="G108" s="276"/>
      <c r="H108" s="277"/>
      <c r="I108" s="277"/>
      <c r="J108" s="276"/>
      <c r="K108" s="277"/>
      <c r="L108" s="276"/>
      <c r="M108" s="276"/>
      <c r="N108" s="279"/>
    </row>
    <row r="109" spans="1:14">
      <c r="A109" s="274">
        <v>26</v>
      </c>
      <c r="B109" s="243"/>
      <c r="C109" s="280"/>
      <c r="D109" s="280"/>
      <c r="E109" s="280"/>
      <c r="F109" s="280"/>
      <c r="G109" s="276"/>
      <c r="H109" s="277"/>
      <c r="I109" s="277"/>
      <c r="J109" s="276"/>
      <c r="K109" s="277"/>
      <c r="L109" s="276"/>
      <c r="M109" s="276"/>
      <c r="N109" s="279"/>
    </row>
    <row r="110" spans="1:14">
      <c r="A110" s="274">
        <v>27</v>
      </c>
      <c r="B110" s="243"/>
      <c r="C110" s="280"/>
      <c r="D110" s="280"/>
      <c r="E110" s="280"/>
      <c r="F110" s="280"/>
      <c r="G110" s="276"/>
      <c r="H110" s="277"/>
      <c r="I110" s="277"/>
      <c r="J110" s="276"/>
      <c r="K110" s="277"/>
      <c r="L110" s="276"/>
      <c r="M110" s="276"/>
      <c r="N110" s="279"/>
    </row>
    <row r="111" spans="1:14">
      <c r="A111" s="274">
        <v>28</v>
      </c>
      <c r="B111" s="243"/>
      <c r="C111" s="280"/>
      <c r="D111" s="280"/>
      <c r="E111" s="280"/>
      <c r="F111" s="280"/>
      <c r="G111" s="277"/>
      <c r="H111" s="277"/>
      <c r="I111" s="277"/>
      <c r="J111" s="277"/>
      <c r="K111" s="277"/>
      <c r="L111" s="277"/>
      <c r="M111" s="277"/>
      <c r="N111" s="279"/>
    </row>
    <row r="112" spans="1:14">
      <c r="A112" s="274">
        <v>29</v>
      </c>
      <c r="B112" s="243"/>
      <c r="C112" s="280"/>
      <c r="D112" s="280"/>
      <c r="E112" s="280"/>
      <c r="F112" s="280"/>
      <c r="G112" s="277"/>
      <c r="H112" s="277"/>
      <c r="I112" s="277"/>
      <c r="J112" s="277"/>
      <c r="K112" s="277"/>
      <c r="L112" s="277"/>
      <c r="M112" s="277"/>
      <c r="N112" s="279"/>
    </row>
    <row r="113" spans="1:14">
      <c r="A113" s="274">
        <v>30</v>
      </c>
      <c r="B113" s="272"/>
      <c r="C113" s="280"/>
      <c r="D113" s="280"/>
      <c r="E113" s="280"/>
      <c r="F113" s="280"/>
      <c r="G113" s="283"/>
      <c r="H113" s="283"/>
      <c r="I113" s="283"/>
      <c r="J113" s="283"/>
      <c r="K113" s="283"/>
      <c r="L113" s="283"/>
      <c r="M113" s="283"/>
      <c r="N113" s="287"/>
    </row>
    <row r="114" spans="1:14">
      <c r="A114" s="523" t="s">
        <v>33</v>
      </c>
      <c r="B114" s="524"/>
      <c r="C114" s="524"/>
      <c r="D114" s="524"/>
      <c r="E114" s="524"/>
      <c r="F114" s="524"/>
      <c r="G114" s="42">
        <f t="shared" ref="G114:N114" si="2">IF(SUM(G84:G113)=0,"",SUM(G84:G113))</f>
        <v>5</v>
      </c>
      <c r="H114" s="42">
        <f t="shared" si="2"/>
        <v>6</v>
      </c>
      <c r="I114" s="42">
        <f t="shared" si="2"/>
        <v>94</v>
      </c>
      <c r="J114" s="42">
        <f t="shared" si="2"/>
        <v>39</v>
      </c>
      <c r="K114" s="42" t="str">
        <f t="shared" si="2"/>
        <v/>
      </c>
      <c r="L114" s="42">
        <f t="shared" si="2"/>
        <v>2</v>
      </c>
      <c r="M114" s="42">
        <f t="shared" si="2"/>
        <v>5</v>
      </c>
      <c r="N114" s="42">
        <f t="shared" si="2"/>
        <v>2</v>
      </c>
    </row>
    <row r="115" spans="1:14">
      <c r="A115"/>
      <c r="B115"/>
      <c r="C115"/>
      <c r="D115"/>
      <c r="E115"/>
      <c r="F115"/>
      <c r="G115"/>
      <c r="H115"/>
      <c r="I115"/>
      <c r="J115"/>
      <c r="K115"/>
      <c r="L115"/>
      <c r="M115"/>
      <c r="N115"/>
    </row>
    <row r="116" spans="1:14">
      <c r="A116" s="525" t="s">
        <v>566</v>
      </c>
      <c r="B116" s="526"/>
      <c r="C116" s="526"/>
      <c r="D116" s="526"/>
      <c r="E116" s="526"/>
      <c r="F116" s="526"/>
      <c r="G116" s="526"/>
      <c r="H116" s="526"/>
      <c r="I116" s="526"/>
      <c r="J116" s="526"/>
      <c r="K116" s="526"/>
      <c r="L116" s="526"/>
      <c r="M116" s="526"/>
      <c r="N116" s="526"/>
    </row>
    <row r="117" spans="1:14">
      <c r="A117" s="208"/>
      <c r="B117" s="208"/>
      <c r="C117" s="208"/>
      <c r="D117" s="208"/>
      <c r="E117" s="208"/>
      <c r="F117" s="208"/>
      <c r="G117" s="208"/>
      <c r="H117" s="208"/>
      <c r="I117" s="208"/>
      <c r="J117" s="208"/>
      <c r="K117" s="208"/>
      <c r="L117" s="208"/>
      <c r="M117" s="208"/>
      <c r="N117" s="208"/>
    </row>
    <row r="118" spans="1:14" s="197" customFormat="1" ht="18.600000000000001" customHeight="1">
      <c r="A118" s="527" t="s">
        <v>35</v>
      </c>
      <c r="B118" s="528"/>
      <c r="C118" s="528"/>
      <c r="D118" s="529"/>
      <c r="E118" s="530" t="s">
        <v>567</v>
      </c>
      <c r="F118" s="531"/>
      <c r="G118" s="531"/>
      <c r="H118" s="531"/>
      <c r="I118" s="531"/>
      <c r="J118" s="531"/>
      <c r="K118" s="531"/>
      <c r="L118" s="531"/>
      <c r="M118" s="531"/>
      <c r="N118" s="531"/>
    </row>
    <row r="119" spans="1:14">
      <c r="A119" s="505" t="s">
        <v>633</v>
      </c>
      <c r="B119" s="506"/>
      <c r="C119" s="506"/>
      <c r="D119" s="507"/>
      <c r="E119" s="505" t="s">
        <v>634</v>
      </c>
      <c r="F119" s="514"/>
      <c r="G119" s="514"/>
      <c r="H119" s="514"/>
      <c r="I119" s="514"/>
      <c r="J119" s="514"/>
      <c r="K119" s="514"/>
      <c r="L119" s="514"/>
      <c r="M119" s="514"/>
      <c r="N119" s="514"/>
    </row>
    <row r="120" spans="1:14">
      <c r="A120" s="508"/>
      <c r="B120" s="509"/>
      <c r="C120" s="509"/>
      <c r="D120" s="510"/>
      <c r="E120" s="515"/>
      <c r="F120" s="516"/>
      <c r="G120" s="516"/>
      <c r="H120" s="516"/>
      <c r="I120" s="516"/>
      <c r="J120" s="516"/>
      <c r="K120" s="516"/>
      <c r="L120" s="516"/>
      <c r="M120" s="516"/>
      <c r="N120" s="516"/>
    </row>
    <row r="121" spans="1:14">
      <c r="A121" s="508"/>
      <c r="B121" s="509"/>
      <c r="C121" s="509"/>
      <c r="D121" s="510"/>
      <c r="E121" s="515"/>
      <c r="F121" s="516"/>
      <c r="G121" s="516"/>
      <c r="H121" s="516"/>
      <c r="I121" s="516"/>
      <c r="J121" s="516"/>
      <c r="K121" s="516"/>
      <c r="L121" s="516"/>
      <c r="M121" s="516"/>
      <c r="N121" s="516"/>
    </row>
    <row r="122" spans="1:14">
      <c r="A122" s="508"/>
      <c r="B122" s="509"/>
      <c r="C122" s="509"/>
      <c r="D122" s="510"/>
      <c r="E122" s="515"/>
      <c r="F122" s="516"/>
      <c r="G122" s="516"/>
      <c r="H122" s="516"/>
      <c r="I122" s="516"/>
      <c r="J122" s="516"/>
      <c r="K122" s="516"/>
      <c r="L122" s="516"/>
      <c r="M122" s="516"/>
      <c r="N122" s="516"/>
    </row>
    <row r="123" spans="1:14">
      <c r="A123" s="508"/>
      <c r="B123" s="509"/>
      <c r="C123" s="509"/>
      <c r="D123" s="510"/>
      <c r="E123" s="515"/>
      <c r="F123" s="516"/>
      <c r="G123" s="516"/>
      <c r="H123" s="516"/>
      <c r="I123" s="516"/>
      <c r="J123" s="516"/>
      <c r="K123" s="516"/>
      <c r="L123" s="516"/>
      <c r="M123" s="516"/>
      <c r="N123" s="516"/>
    </row>
    <row r="124" spans="1:14" ht="100.5" customHeight="1">
      <c r="A124" s="511"/>
      <c r="B124" s="512"/>
      <c r="C124" s="512"/>
      <c r="D124" s="513"/>
      <c r="E124" s="517"/>
      <c r="F124" s="518"/>
      <c r="G124" s="518"/>
      <c r="H124" s="518"/>
      <c r="I124" s="518"/>
      <c r="J124" s="518"/>
      <c r="K124" s="518"/>
      <c r="L124" s="518"/>
      <c r="M124" s="518"/>
      <c r="N124" s="518"/>
    </row>
  </sheetData>
  <sheetProtection sheet="1" objects="1" scenarios="1" selectLockedCells="1"/>
  <dataConsolidate/>
  <mergeCells count="21">
    <mergeCell ref="A77:F77"/>
    <mergeCell ref="A1:N1"/>
    <mergeCell ref="A2:N2"/>
    <mergeCell ref="A4:N4"/>
    <mergeCell ref="A6:N6"/>
    <mergeCell ref="G7:J7"/>
    <mergeCell ref="K7:N7"/>
    <mergeCell ref="A39:F39"/>
    <mergeCell ref="A42:N42"/>
    <mergeCell ref="A44:N44"/>
    <mergeCell ref="G45:J45"/>
    <mergeCell ref="K45:N45"/>
    <mergeCell ref="A119:D124"/>
    <mergeCell ref="E119:N124"/>
    <mergeCell ref="A80:N80"/>
    <mergeCell ref="G82:J82"/>
    <mergeCell ref="K82:N82"/>
    <mergeCell ref="A114:F114"/>
    <mergeCell ref="A116:N116"/>
    <mergeCell ref="A118:D118"/>
    <mergeCell ref="E118:N118"/>
  </mergeCells>
  <conditionalFormatting sqref="A119:N124 B52:D76 G52:N76 G86:N113 B86:D113">
    <cfRule type="cellIs" dxfId="21" priority="14" operator="equal">
      <formula>$O$6</formula>
    </cfRule>
  </conditionalFormatting>
  <conditionalFormatting sqref="B9:N9 B28:N38 B10:B12">
    <cfRule type="cellIs" dxfId="20" priority="13" operator="equal">
      <formula>$O$7</formula>
    </cfRule>
  </conditionalFormatting>
  <conditionalFormatting sqref="E52:E76">
    <cfRule type="cellIs" dxfId="19" priority="12" operator="equal">
      <formula>$O$7</formula>
    </cfRule>
  </conditionalFormatting>
  <conditionalFormatting sqref="F52:F76">
    <cfRule type="cellIs" dxfId="18" priority="11" operator="equal">
      <formula>$O$7</formula>
    </cfRule>
  </conditionalFormatting>
  <conditionalFormatting sqref="E86:E113">
    <cfRule type="cellIs" dxfId="17" priority="10" operator="equal">
      <formula>$O$7</formula>
    </cfRule>
  </conditionalFormatting>
  <conditionalFormatting sqref="F86:F113">
    <cfRule type="cellIs" dxfId="16" priority="9" operator="equal">
      <formula>$O$7</formula>
    </cfRule>
  </conditionalFormatting>
  <conditionalFormatting sqref="C10:N27">
    <cfRule type="cellIs" dxfId="15" priority="8" operator="equal">
      <formula>$O$7</formula>
    </cfRule>
  </conditionalFormatting>
  <conditionalFormatting sqref="B13:B27">
    <cfRule type="cellIs" dxfId="14" priority="7" operator="equal">
      <formula>$O$7</formula>
    </cfRule>
  </conditionalFormatting>
  <conditionalFormatting sqref="B47:D51 G47:N51">
    <cfRule type="cellIs" dxfId="13" priority="6" operator="equal">
      <formula>$O$6</formula>
    </cfRule>
  </conditionalFormatting>
  <conditionalFormatting sqref="E47:E51">
    <cfRule type="cellIs" dxfId="12" priority="5" operator="equal">
      <formula>$O$7</formula>
    </cfRule>
  </conditionalFormatting>
  <conditionalFormatting sqref="F47:F51">
    <cfRule type="cellIs" dxfId="11" priority="4" operator="equal">
      <formula>$O$7</formula>
    </cfRule>
  </conditionalFormatting>
  <conditionalFormatting sqref="G84:N85 B84:D85">
    <cfRule type="cellIs" dxfId="10" priority="3" operator="equal">
      <formula>$O$6</formula>
    </cfRule>
  </conditionalFormatting>
  <conditionalFormatting sqref="E84:E85">
    <cfRule type="cellIs" dxfId="9" priority="2" operator="equal">
      <formula>$O$7</formula>
    </cfRule>
  </conditionalFormatting>
  <conditionalFormatting sqref="F84:F85">
    <cfRule type="cellIs" dxfId="8" priority="1" operator="equal">
      <formula>$O$7</formula>
    </cfRule>
  </conditionalFormatting>
  <dataValidations count="3">
    <dataValidation type="whole" allowBlank="1" showInputMessage="1" showErrorMessage="1" errorTitle="Error" error="Solo acepta números enteros" sqref="G9:N38">
      <formula1>1</formula1>
      <formula2>10000000000000000</formula2>
    </dataValidation>
    <dataValidation type="whole" allowBlank="1" showInputMessage="1" showErrorMessage="1" errorTitle="Error" error="Solo acepta números enteros" sqref="G47:N76">
      <formula1>0</formula1>
      <formula2>100000000</formula2>
    </dataValidation>
    <dataValidation type="whole" allowBlank="1" showInputMessage="1" showErrorMessage="1" errorTitle="Error" error="Solo acepta números enteros" sqref="G84:N113">
      <formula1>0</formula1>
      <formula2>100000000000</formula2>
    </dataValidation>
  </dataValidations>
  <pageMargins left="0.25" right="0.25" top="0.75" bottom="0.75" header="0.3" footer="0.3"/>
  <pageSetup paperSize="9" scale="61" orientation="landscape" horizontalDpi="4294967294" verticalDpi="4294967294" r:id="rId1"/>
  <rowBreaks count="2" manualBreakCount="2">
    <brk id="41" max="13" man="1"/>
    <brk id="79" max="13" man="1"/>
  </rowBreaks>
  <colBreaks count="1" manualBreakCount="1">
    <brk id="14"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'Base de datos'!$S$3:$S$52</xm:f>
          </x14:formula1>
          <xm:sqref>C9:C38 C47:C76 C84:C113</xm:sqref>
        </x14:dataValidation>
        <x14:dataValidation type="list" allowBlank="1" showInputMessage="1" showErrorMessage="1">
          <x14:formula1>
            <xm:f>'Base de datos'!$F$2:$F$18</xm:f>
          </x14:formula1>
          <xm:sqref>D9:D38</xm:sqref>
        </x14:dataValidation>
        <x14:dataValidation type="list" allowBlank="1" showInputMessage="1" showErrorMessage="1">
          <x14:formula1>
            <xm:f>'Base de datos'!$N$4:$N$5</xm:f>
          </x14:formula1>
          <xm:sqref>E9:E38 E47:E76 E84:E113</xm:sqref>
        </x14:dataValidation>
        <x14:dataValidation type="list" allowBlank="1" showInputMessage="1" showErrorMessage="1">
          <x14:formula1>
            <xm:f>'Base de datos'!$O$4:$O$5</xm:f>
          </x14:formula1>
          <xm:sqref>F9:F38 F47:F76 F84:F113</xm:sqref>
        </x14:dataValidation>
        <x14:dataValidation type="list" allowBlank="1" showInputMessage="1" showErrorMessage="1">
          <x14:formula1>
            <xm:f>'Base de datos'!$F$41:$F$240</xm:f>
          </x14:formula1>
          <xm:sqref>D47:D76</xm:sqref>
        </x14:dataValidation>
        <x14:dataValidation type="list" allowBlank="1" showInputMessage="1" showErrorMessage="1">
          <x14:formula1>
            <xm:f>'Base de datos'!$F$21:$F$39</xm:f>
          </x14:formula1>
          <xm:sqref>D84:D113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view="pageBreakPreview" zoomScale="130" zoomScaleNormal="130" zoomScaleSheetLayoutView="130" workbookViewId="0">
      <selection activeCell="B9" sqref="B9"/>
    </sheetView>
  </sheetViews>
  <sheetFormatPr baseColWidth="10" defaultRowHeight="14.25"/>
  <sheetData>
    <row r="1" spans="1:11" ht="25.9" customHeight="1" thickBot="1">
      <c r="A1" s="619" t="str">
        <f>CONCATENATE(Índice!A6)</f>
        <v>Zacatecas</v>
      </c>
      <c r="B1" s="619"/>
      <c r="C1" s="619"/>
      <c r="D1" s="619"/>
      <c r="E1" s="619"/>
      <c r="F1" s="619"/>
      <c r="G1" s="619"/>
      <c r="H1" s="619"/>
      <c r="I1" s="619"/>
      <c r="J1" s="619"/>
      <c r="K1" s="619"/>
    </row>
    <row r="2" spans="1:11">
      <c r="A2" s="459" t="s">
        <v>146</v>
      </c>
      <c r="B2" s="459"/>
      <c r="C2" s="459"/>
      <c r="D2" s="459"/>
      <c r="E2" s="459"/>
      <c r="F2" s="459"/>
      <c r="G2" s="459"/>
      <c r="H2" s="459"/>
      <c r="I2" s="459"/>
      <c r="J2" s="459"/>
      <c r="K2" s="459"/>
    </row>
    <row r="3" spans="1:11" ht="7.5" customHeight="1"/>
    <row r="4" spans="1:11" ht="11.25" customHeight="1">
      <c r="B4" s="137" t="s">
        <v>563</v>
      </c>
      <c r="C4" s="137"/>
      <c r="D4" s="137"/>
      <c r="E4" s="137"/>
      <c r="F4" s="137"/>
      <c r="G4" s="137"/>
      <c r="H4" s="137"/>
      <c r="I4" s="137"/>
      <c r="J4" s="137"/>
      <c r="K4" s="137"/>
    </row>
    <row r="5" spans="1:11" ht="8.25" customHeight="1"/>
    <row r="6" spans="1:11">
      <c r="A6" s="381" t="s">
        <v>147</v>
      </c>
      <c r="B6" s="382"/>
      <c r="C6" s="382"/>
      <c r="D6" s="382"/>
      <c r="E6" s="382"/>
      <c r="F6" s="382"/>
      <c r="G6" s="382"/>
      <c r="H6" s="382"/>
      <c r="I6" s="382"/>
      <c r="J6" s="382"/>
      <c r="K6" s="620"/>
    </row>
    <row r="7" spans="1:11">
      <c r="A7" s="480" t="s">
        <v>0</v>
      </c>
      <c r="B7" s="480" t="s">
        <v>148</v>
      </c>
      <c r="C7" s="480"/>
      <c r="D7" s="480" t="s">
        <v>13</v>
      </c>
      <c r="E7" s="480"/>
      <c r="F7" s="480" t="s">
        <v>149</v>
      </c>
      <c r="G7" s="480"/>
      <c r="H7" s="480" t="s">
        <v>13</v>
      </c>
      <c r="I7" s="480" t="s">
        <v>150</v>
      </c>
      <c r="J7" s="480"/>
      <c r="K7" s="391"/>
    </row>
    <row r="8" spans="1:11">
      <c r="A8" s="480"/>
      <c r="B8" s="165" t="s">
        <v>151</v>
      </c>
      <c r="C8" s="165" t="s">
        <v>152</v>
      </c>
      <c r="D8" s="483"/>
      <c r="E8" s="483"/>
      <c r="F8" s="165" t="s">
        <v>153</v>
      </c>
      <c r="G8" s="165" t="s">
        <v>154</v>
      </c>
      <c r="H8" s="483"/>
      <c r="I8" s="165" t="s">
        <v>3</v>
      </c>
      <c r="J8" s="165" t="s">
        <v>4</v>
      </c>
      <c r="K8" s="166" t="s">
        <v>27</v>
      </c>
    </row>
    <row r="9" spans="1:11">
      <c r="A9" s="162" t="s">
        <v>155</v>
      </c>
      <c r="B9" s="289">
        <v>10</v>
      </c>
      <c r="C9" s="290">
        <v>7</v>
      </c>
      <c r="D9" s="611">
        <f>IF(SUM(B9,C9)=0,"",SUM(B9,C9))</f>
        <v>17</v>
      </c>
      <c r="E9" s="611" t="str">
        <f t="shared" ref="E9:E10" si="0">IF(SUM(E7,E8)=0,"",SUM(E7,E8))</f>
        <v/>
      </c>
      <c r="F9" s="290">
        <v>4</v>
      </c>
      <c r="G9" s="290">
        <v>13</v>
      </c>
      <c r="H9" s="173">
        <f>IF(SUM(F9,G9)=0,"",SUM(F9,G9))</f>
        <v>17</v>
      </c>
      <c r="I9" s="293">
        <v>17</v>
      </c>
      <c r="J9" s="293">
        <v>17</v>
      </c>
      <c r="K9" s="288">
        <f t="shared" ref="K9:K10" si="1">IFERROR(J9/I9,"")</f>
        <v>1</v>
      </c>
    </row>
    <row r="10" spans="1:11">
      <c r="A10" s="162" t="s">
        <v>156</v>
      </c>
      <c r="B10" s="291">
        <v>21</v>
      </c>
      <c r="C10" s="292">
        <v>11</v>
      </c>
      <c r="D10" s="612">
        <f>IF(SUM(B10,C10)=0,"",SUM(B10,C10))</f>
        <v>32</v>
      </c>
      <c r="E10" s="612" t="str">
        <f t="shared" si="0"/>
        <v/>
      </c>
      <c r="F10" s="292">
        <v>2</v>
      </c>
      <c r="G10" s="292">
        <v>30</v>
      </c>
      <c r="H10" s="174">
        <f>IF(SUM(F10,G10)=0,"",SUM(F10,G10))</f>
        <v>32</v>
      </c>
      <c r="I10" s="294">
        <v>32</v>
      </c>
      <c r="J10" s="294">
        <v>32</v>
      </c>
      <c r="K10" s="288">
        <f t="shared" si="1"/>
        <v>1</v>
      </c>
    </row>
    <row r="11" spans="1:11">
      <c r="A11" s="166" t="s">
        <v>13</v>
      </c>
      <c r="B11" s="15">
        <f>IF(SUM(B9,B10)=0,"",SUM(B9,B10))</f>
        <v>31</v>
      </c>
      <c r="C11" s="172">
        <f>IF(SUM(C9,C10)=0,"",SUM(C9,C10))</f>
        <v>18</v>
      </c>
      <c r="D11" s="613">
        <f>IF(SUM(B11,C11)=0,"",SUM(B11,C11))</f>
        <v>49</v>
      </c>
      <c r="E11" s="613"/>
      <c r="F11" s="172">
        <f>IF(SUM(F9,F10)=0,"",SUM(F9,F10))</f>
        <v>6</v>
      </c>
      <c r="G11" s="172">
        <f>IF(SUM(G9,G10)=0,"",SUM(G9,G10))</f>
        <v>43</v>
      </c>
      <c r="H11" s="172">
        <f>IF(SUM(F11,G11)=0,"",SUM(F11,G11))</f>
        <v>49</v>
      </c>
      <c r="I11" s="172">
        <f>IF(SUM(I9,I10)=0,"",SUM(I9,I10))</f>
        <v>49</v>
      </c>
      <c r="J11" s="172">
        <f>IF(SUM(J9,J10)=0,"",SUM(J9,J10))</f>
        <v>49</v>
      </c>
      <c r="K11" s="288">
        <f>IFERROR(J11/I11,"")</f>
        <v>1</v>
      </c>
    </row>
    <row r="13" spans="1:11">
      <c r="A13" s="614" t="s">
        <v>0</v>
      </c>
      <c r="B13" s="475" t="s">
        <v>157</v>
      </c>
      <c r="C13" s="476"/>
      <c r="D13" s="476"/>
      <c r="E13" s="476"/>
      <c r="F13" s="476"/>
      <c r="G13" s="476"/>
      <c r="H13" s="476"/>
      <c r="I13" s="476"/>
      <c r="J13" s="476"/>
      <c r="K13" s="616"/>
    </row>
    <row r="14" spans="1:11" ht="38.25">
      <c r="A14" s="615"/>
      <c r="B14" s="165" t="s">
        <v>158</v>
      </c>
      <c r="C14" s="165" t="s">
        <v>159</v>
      </c>
      <c r="D14" s="165" t="s">
        <v>160</v>
      </c>
      <c r="E14" s="165" t="s">
        <v>161</v>
      </c>
      <c r="F14" s="617" t="s">
        <v>13</v>
      </c>
      <c r="G14" s="618"/>
      <c r="H14" s="169" t="s">
        <v>3</v>
      </c>
      <c r="I14" s="169" t="s">
        <v>4</v>
      </c>
      <c r="J14" s="617" t="s">
        <v>27</v>
      </c>
      <c r="K14" s="618"/>
    </row>
    <row r="15" spans="1:11">
      <c r="A15" s="16" t="s">
        <v>155</v>
      </c>
      <c r="B15" s="221">
        <v>8</v>
      </c>
      <c r="C15" s="222">
        <v>5</v>
      </c>
      <c r="D15" s="295">
        <v>2</v>
      </c>
      <c r="E15" s="295">
        <v>2</v>
      </c>
      <c r="F15" s="602">
        <f>IF(SUM(B15,C15,D15,E15)=0,"",SUM(B15,C15,D15,E15))</f>
        <v>17</v>
      </c>
      <c r="G15" s="602">
        <f>IF(SUM(C15,D15,E15,F15)=0,"",SUM(C15,D15,E15,F15))</f>
        <v>26</v>
      </c>
      <c r="H15" s="293">
        <v>17</v>
      </c>
      <c r="I15" s="293">
        <v>17</v>
      </c>
      <c r="J15" s="603">
        <f>IFERROR(I15/H15,"")</f>
        <v>1</v>
      </c>
      <c r="K15" s="604">
        <f>IFERROR(J15/I15,"")</f>
        <v>5.8823529411764705E-2</v>
      </c>
    </row>
    <row r="16" spans="1:11">
      <c r="A16" s="16" t="s">
        <v>156</v>
      </c>
      <c r="B16" s="296">
        <v>14</v>
      </c>
      <c r="C16" s="224">
        <v>7</v>
      </c>
      <c r="D16" s="297">
        <v>7</v>
      </c>
      <c r="E16" s="297">
        <v>4</v>
      </c>
      <c r="F16" s="605">
        <f t="shared" ref="F16:G16" si="2">IF(SUM(B16,C16,D16,E16)=0,"",SUM(B16,C16,D16,E16))</f>
        <v>32</v>
      </c>
      <c r="G16" s="605">
        <f t="shared" si="2"/>
        <v>50</v>
      </c>
      <c r="H16" s="294">
        <v>32</v>
      </c>
      <c r="I16" s="294">
        <v>32</v>
      </c>
      <c r="J16" s="606">
        <f>IFERROR(I16/H16,"")</f>
        <v>1</v>
      </c>
      <c r="K16" s="607">
        <f t="shared" ref="K16:K17" si="3">IFERROR(J16/I16,"")</f>
        <v>3.125E-2</v>
      </c>
    </row>
    <row r="17" spans="1:11">
      <c r="A17" s="17" t="s">
        <v>13</v>
      </c>
      <c r="B17" s="18">
        <f t="shared" ref="B17:I17" si="4">IF(SUM(B15,B16)=0,"",SUM(B15,B16))</f>
        <v>22</v>
      </c>
      <c r="C17" s="19">
        <f t="shared" si="4"/>
        <v>12</v>
      </c>
      <c r="D17" s="19">
        <f t="shared" si="4"/>
        <v>9</v>
      </c>
      <c r="E17" s="20">
        <f t="shared" si="4"/>
        <v>6</v>
      </c>
      <c r="F17" s="608">
        <f>IF(SUM(B17,C17,D17,E17)=0,"",SUM(B17,C17,D17,E17))</f>
        <v>49</v>
      </c>
      <c r="G17" s="608">
        <f t="shared" si="4"/>
        <v>76</v>
      </c>
      <c r="H17" s="20">
        <f t="shared" si="4"/>
        <v>49</v>
      </c>
      <c r="I17" s="20">
        <f t="shared" si="4"/>
        <v>49</v>
      </c>
      <c r="J17" s="609">
        <f t="shared" ref="J17" si="5">IFERROR(I17/H17,"")</f>
        <v>1</v>
      </c>
      <c r="K17" s="610">
        <f t="shared" si="3"/>
        <v>2.0408163265306121E-2</v>
      </c>
    </row>
    <row r="19" spans="1:11" ht="25.5" customHeight="1">
      <c r="A19" s="589" t="s">
        <v>0</v>
      </c>
      <c r="B19" s="591" t="s">
        <v>162</v>
      </c>
      <c r="C19" s="592"/>
      <c r="D19" s="592"/>
      <c r="E19" s="592"/>
      <c r="F19" s="592"/>
      <c r="G19" s="593"/>
      <c r="H19" s="484" t="s">
        <v>163</v>
      </c>
      <c r="I19" s="594"/>
      <c r="J19" s="594"/>
      <c r="K19" s="595"/>
    </row>
    <row r="20" spans="1:11">
      <c r="A20" s="590"/>
      <c r="B20" s="164" t="s">
        <v>164</v>
      </c>
      <c r="C20" s="164" t="s">
        <v>152</v>
      </c>
      <c r="D20" s="164" t="s">
        <v>151</v>
      </c>
      <c r="E20" s="164" t="s">
        <v>152</v>
      </c>
      <c r="F20" s="596" t="s">
        <v>13</v>
      </c>
      <c r="G20" s="597"/>
      <c r="H20" s="598" t="s">
        <v>3</v>
      </c>
      <c r="I20" s="598" t="s">
        <v>4</v>
      </c>
      <c r="J20" s="484" t="s">
        <v>27</v>
      </c>
      <c r="K20" s="595"/>
    </row>
    <row r="21" spans="1:11">
      <c r="A21" s="590"/>
      <c r="B21" s="165" t="s">
        <v>165</v>
      </c>
      <c r="C21" s="165" t="s">
        <v>165</v>
      </c>
      <c r="D21" s="165" t="s">
        <v>166</v>
      </c>
      <c r="E21" s="165" t="s">
        <v>166</v>
      </c>
      <c r="F21" s="475"/>
      <c r="G21" s="601"/>
      <c r="H21" s="579"/>
      <c r="I21" s="579"/>
      <c r="J21" s="599"/>
      <c r="K21" s="600"/>
    </row>
    <row r="22" spans="1:11">
      <c r="A22" s="24" t="s">
        <v>155</v>
      </c>
      <c r="B22" s="298">
        <v>3</v>
      </c>
      <c r="C22" s="299">
        <v>4</v>
      </c>
      <c r="D22" s="300">
        <v>1</v>
      </c>
      <c r="E22" s="300">
        <v>1</v>
      </c>
      <c r="F22" s="580">
        <f>IF(SUM(B22,C22,D22,E22)=0,"",SUM(B22,C22,D22,E22))</f>
        <v>9</v>
      </c>
      <c r="G22" s="580">
        <f>IF(SUM(C22,D22,E22,F22)=0,"",SUM(C22,D22,E22,F22))</f>
        <v>15</v>
      </c>
      <c r="H22" s="293">
        <v>713</v>
      </c>
      <c r="I22" s="293">
        <v>9</v>
      </c>
      <c r="J22" s="581">
        <f>IFERROR(I22/H22,"")</f>
        <v>1.2622720897615708E-2</v>
      </c>
      <c r="K22" s="582">
        <f>IFERROR(J22/I22,"")</f>
        <v>1.4025245441795231E-3</v>
      </c>
    </row>
    <row r="23" spans="1:11">
      <c r="A23" s="25" t="s">
        <v>156</v>
      </c>
      <c r="B23" s="301">
        <v>7</v>
      </c>
      <c r="C23" s="302">
        <v>0</v>
      </c>
      <c r="D23" s="303">
        <v>3</v>
      </c>
      <c r="E23" s="303">
        <v>1</v>
      </c>
      <c r="F23" s="583">
        <f t="shared" ref="F23:G24" si="6">IF(SUM(B23,C23,D23,E23)=0,"",SUM(B23,C23,D23,E23))</f>
        <v>11</v>
      </c>
      <c r="G23" s="583">
        <f t="shared" si="6"/>
        <v>15</v>
      </c>
      <c r="H23" s="294">
        <v>1167</v>
      </c>
      <c r="I23" s="294">
        <v>11</v>
      </c>
      <c r="J23" s="584">
        <f t="shared" ref="J23:K24" si="7">IFERROR(I23/H23,"")</f>
        <v>9.4258783204798635E-3</v>
      </c>
      <c r="K23" s="585">
        <f t="shared" si="7"/>
        <v>8.5689802913453304E-4</v>
      </c>
    </row>
    <row r="24" spans="1:11">
      <c r="A24" s="26" t="s">
        <v>13</v>
      </c>
      <c r="B24" s="22">
        <f>IF(SUM(B22,B23)=0,"",SUM(B22,B23))</f>
        <v>10</v>
      </c>
      <c r="C24" s="170">
        <f>IF(SUM(C22,C23)=0,"",SUM(C22,C23))</f>
        <v>4</v>
      </c>
      <c r="D24" s="23">
        <f>IF(SUM(D22,D23)=0,"",SUM(D22,D23))</f>
        <v>4</v>
      </c>
      <c r="E24" s="23">
        <f>IF(SUM(E22,E23)=0,"",SUM(E22,E23))</f>
        <v>2</v>
      </c>
      <c r="F24" s="586">
        <f t="shared" si="6"/>
        <v>20</v>
      </c>
      <c r="G24" s="586">
        <f>IF(SUM(G22,G23)=0,"",SUM(G22,G23))</f>
        <v>30</v>
      </c>
      <c r="H24" s="175">
        <f>IF(SUM(H22,H23)=0,"",SUM(H22,H23))</f>
        <v>1880</v>
      </c>
      <c r="I24" s="175">
        <f>IF(SUM(I22,I23)=0,"",SUM(I22,I23))</f>
        <v>20</v>
      </c>
      <c r="J24" s="587">
        <f t="shared" si="7"/>
        <v>1.0638297872340425E-2</v>
      </c>
      <c r="K24" s="588">
        <f t="shared" si="7"/>
        <v>5.3191489361702129E-4</v>
      </c>
    </row>
    <row r="26" spans="1:11">
      <c r="A26" s="576" t="s">
        <v>0</v>
      </c>
      <c r="B26" s="455" t="s">
        <v>167</v>
      </c>
      <c r="C26" s="459"/>
      <c r="D26" s="459"/>
      <c r="E26" s="459"/>
      <c r="F26" s="459"/>
      <c r="G26" s="462"/>
      <c r="H26" s="455" t="s">
        <v>168</v>
      </c>
      <c r="I26" s="459"/>
      <c r="J26" s="459"/>
      <c r="K26" s="578"/>
    </row>
    <row r="27" spans="1:11">
      <c r="A27" s="577"/>
      <c r="B27" s="579" t="s">
        <v>3</v>
      </c>
      <c r="C27" s="579"/>
      <c r="D27" s="579" t="s">
        <v>4</v>
      </c>
      <c r="E27" s="579"/>
      <c r="F27" s="579" t="s">
        <v>27</v>
      </c>
      <c r="G27" s="579"/>
      <c r="H27" s="455"/>
      <c r="I27" s="459"/>
      <c r="J27" s="459"/>
      <c r="K27" s="578"/>
    </row>
    <row r="28" spans="1:11">
      <c r="A28" s="27" t="s">
        <v>155</v>
      </c>
      <c r="B28" s="562">
        <v>6</v>
      </c>
      <c r="C28" s="563"/>
      <c r="D28" s="563">
        <v>6</v>
      </c>
      <c r="E28" s="563"/>
      <c r="F28" s="564">
        <f>IFERROR(D28/B28,"")</f>
        <v>1</v>
      </c>
      <c r="G28" s="565" t="str">
        <f>IFERROR(E28/C28,"")</f>
        <v/>
      </c>
      <c r="H28" s="566">
        <v>0</v>
      </c>
      <c r="I28" s="567"/>
      <c r="J28" s="567"/>
      <c r="K28" s="568"/>
    </row>
    <row r="29" spans="1:11">
      <c r="A29" s="28" t="s">
        <v>156</v>
      </c>
      <c r="B29" s="569">
        <v>6</v>
      </c>
      <c r="C29" s="570"/>
      <c r="D29" s="570">
        <v>6</v>
      </c>
      <c r="E29" s="570"/>
      <c r="F29" s="571">
        <f t="shared" ref="F29:G30" si="8">IFERROR(D29/B29,"")</f>
        <v>1</v>
      </c>
      <c r="G29" s="572" t="str">
        <f t="shared" si="8"/>
        <v/>
      </c>
      <c r="H29" s="573">
        <v>0</v>
      </c>
      <c r="I29" s="574"/>
      <c r="J29" s="574"/>
      <c r="K29" s="575"/>
    </row>
    <row r="30" spans="1:11">
      <c r="A30" s="29" t="s">
        <v>13</v>
      </c>
      <c r="B30" s="554">
        <f>IF(SUM(B28,B29)=0,"",SUM(B28,B29))</f>
        <v>12</v>
      </c>
      <c r="C30" s="555"/>
      <c r="D30" s="556">
        <f>IF(SUM(D28,D29)=0,"",SUM(D28,D29))</f>
        <v>12</v>
      </c>
      <c r="E30" s="555"/>
      <c r="F30" s="557">
        <f t="shared" si="8"/>
        <v>1</v>
      </c>
      <c r="G30" s="558"/>
      <c r="H30" s="559" t="str">
        <f t="shared" ref="H30" si="9">IF(SUM(H28,H29)=0,"",SUM(H28,H29))</f>
        <v/>
      </c>
      <c r="I30" s="560"/>
      <c r="J30" s="560"/>
      <c r="K30" s="561"/>
    </row>
    <row r="32" spans="1:11" ht="24.95" customHeight="1">
      <c r="A32" s="455" t="s">
        <v>559</v>
      </c>
      <c r="B32" s="459"/>
      <c r="C32" s="459"/>
      <c r="D32" s="459"/>
      <c r="E32" s="459"/>
      <c r="F32" s="459"/>
      <c r="G32" s="459"/>
      <c r="H32" s="459"/>
      <c r="I32" s="459"/>
      <c r="J32" s="459"/>
      <c r="K32" s="459"/>
    </row>
    <row r="33" spans="1:11" ht="90" customHeight="1">
      <c r="A33" s="550" t="s">
        <v>664</v>
      </c>
      <c r="B33" s="551"/>
      <c r="C33" s="551"/>
      <c r="D33" s="551"/>
      <c r="E33" s="551"/>
      <c r="F33" s="551"/>
      <c r="G33" s="551"/>
      <c r="H33" s="551"/>
      <c r="I33" s="551"/>
      <c r="J33" s="551"/>
      <c r="K33" s="551"/>
    </row>
    <row r="35" spans="1:11" ht="24.95" customHeight="1">
      <c r="A35" s="455" t="s">
        <v>560</v>
      </c>
      <c r="B35" s="459"/>
      <c r="C35" s="459"/>
      <c r="D35" s="459"/>
      <c r="E35" s="459"/>
      <c r="F35" s="459"/>
      <c r="G35" s="459"/>
      <c r="H35" s="459"/>
      <c r="I35" s="459"/>
      <c r="J35" s="459"/>
      <c r="K35" s="459"/>
    </row>
    <row r="36" spans="1:11" ht="96" customHeight="1">
      <c r="A36" s="552" t="s">
        <v>665</v>
      </c>
      <c r="B36" s="553"/>
      <c r="C36" s="553"/>
      <c r="D36" s="553"/>
      <c r="E36" s="553"/>
      <c r="F36" s="553"/>
      <c r="G36" s="553"/>
      <c r="H36" s="553"/>
      <c r="I36" s="553"/>
      <c r="J36" s="553"/>
      <c r="K36" s="553"/>
    </row>
  </sheetData>
  <sheetProtection sheet="1" objects="1" scenarios="1" selectLockedCells="1"/>
  <mergeCells count="58">
    <mergeCell ref="A1:K1"/>
    <mergeCell ref="A2:K2"/>
    <mergeCell ref="A6:K6"/>
    <mergeCell ref="A7:A8"/>
    <mergeCell ref="B7:C7"/>
    <mergeCell ref="D7:E8"/>
    <mergeCell ref="F7:G7"/>
    <mergeCell ref="H7:H8"/>
    <mergeCell ref="I7:K7"/>
    <mergeCell ref="D9:E9"/>
    <mergeCell ref="D10:E10"/>
    <mergeCell ref="D11:E11"/>
    <mergeCell ref="A13:A14"/>
    <mergeCell ref="B13:K13"/>
    <mergeCell ref="F14:G14"/>
    <mergeCell ref="J14:K14"/>
    <mergeCell ref="F15:G15"/>
    <mergeCell ref="J15:K15"/>
    <mergeCell ref="F16:G16"/>
    <mergeCell ref="J16:K16"/>
    <mergeCell ref="F17:G17"/>
    <mergeCell ref="J17:K17"/>
    <mergeCell ref="A19:A21"/>
    <mergeCell ref="B19:G19"/>
    <mergeCell ref="H19:K19"/>
    <mergeCell ref="F20:G20"/>
    <mergeCell ref="H20:H21"/>
    <mergeCell ref="I20:I21"/>
    <mergeCell ref="J20:K21"/>
    <mergeCell ref="F21:G21"/>
    <mergeCell ref="F22:G22"/>
    <mergeCell ref="J22:K22"/>
    <mergeCell ref="F23:G23"/>
    <mergeCell ref="J23:K23"/>
    <mergeCell ref="F24:G24"/>
    <mergeCell ref="J24:K24"/>
    <mergeCell ref="A26:A27"/>
    <mergeCell ref="B26:G26"/>
    <mergeCell ref="H26:K27"/>
    <mergeCell ref="B27:C27"/>
    <mergeCell ref="D27:E27"/>
    <mergeCell ref="F27:G27"/>
    <mergeCell ref="B28:C28"/>
    <mergeCell ref="D28:E28"/>
    <mergeCell ref="F28:G28"/>
    <mergeCell ref="H28:K28"/>
    <mergeCell ref="B29:C29"/>
    <mergeCell ref="D29:E29"/>
    <mergeCell ref="F29:G29"/>
    <mergeCell ref="H29:K29"/>
    <mergeCell ref="A35:K35"/>
    <mergeCell ref="A33:K33"/>
    <mergeCell ref="A36:K36"/>
    <mergeCell ref="B30:C30"/>
    <mergeCell ref="D30:E30"/>
    <mergeCell ref="F30:G30"/>
    <mergeCell ref="H30:K30"/>
    <mergeCell ref="A32:K32"/>
  </mergeCells>
  <conditionalFormatting sqref="B9:C10 F9:G10 I9:J10 B15:E16 H15:I16 B22:E23 H22:I23 B28:E29 H28:K29">
    <cfRule type="cellIs" dxfId="7" priority="2" operator="equal">
      <formula>$L$6</formula>
    </cfRule>
  </conditionalFormatting>
  <conditionalFormatting sqref="A33:K33 A36:K36">
    <cfRule type="cellIs" dxfId="6" priority="1" operator="equal">
      <formula>$L$6</formula>
    </cfRule>
  </conditionalFormatting>
  <dataValidations count="2">
    <dataValidation type="whole" allowBlank="1" showInputMessage="1" showErrorMessage="1" error="Solo se aceptan números enteros" sqref="M16">
      <formula1>0</formula1>
      <formula2>0</formula2>
    </dataValidation>
    <dataValidation type="whole" allowBlank="1" showInputMessage="1" showErrorMessage="1" errorTitle="Error" error="Solo se aceptan números enteros" sqref="B9:C10 F9:G10 I9:J10 B15:E16 H15:I16 B22:E23 H22:I23 B28:E29 H28:K29">
      <formula1>0</formula1>
      <formula2>100000000000000</formula2>
    </dataValidation>
  </dataValidations>
  <pageMargins left="0.25" right="0.25" top="0.75" bottom="0.75" header="0.3" footer="0.3"/>
  <pageSetup scale="71" orientation="landscape" verticalDpi="4294967294" r:id="rId1"/>
  <ignoredErrors>
    <ignoredError sqref="H1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Portada</vt:lpstr>
      <vt:lpstr>Índice</vt:lpstr>
      <vt:lpstr>Guía de usuario</vt:lpstr>
      <vt:lpstr>MEVyT</vt:lpstr>
      <vt:lpstr>MEVyT Acreditación</vt:lpstr>
      <vt:lpstr>MEVyT Modulos</vt:lpstr>
      <vt:lpstr>Asesores</vt:lpstr>
      <vt:lpstr>Convenios</vt:lpstr>
      <vt:lpstr>PEC</vt:lpstr>
      <vt:lpstr>Buenas Prácticas</vt:lpstr>
      <vt:lpstr>Observaciones Generales</vt:lpstr>
      <vt:lpstr>Base de datos</vt:lpstr>
      <vt:lpstr>'Buenas Prácticas'!Área_de_impresión</vt:lpstr>
      <vt:lpstr>Convenios!Área_de_impresión</vt:lpstr>
      <vt:lpstr>'Guía de usuario'!Área_de_impresión</vt:lpstr>
      <vt:lpstr>Índice!Área_de_impresión</vt:lpstr>
      <vt:lpstr>Portada!Área_de_impresión</vt:lpstr>
      <vt:lpstr>Índice!Informe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Casandra Tellez Perez</dc:creator>
  <cp:lastModifiedBy>Evalua01</cp:lastModifiedBy>
  <cp:lastPrinted>2018-05-23T18:56:36Z</cp:lastPrinted>
  <dcterms:created xsi:type="dcterms:W3CDTF">2018-03-27T16:56:27Z</dcterms:created>
  <dcterms:modified xsi:type="dcterms:W3CDTF">2020-08-04T03:36:49Z</dcterms:modified>
</cp:coreProperties>
</file>