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Evalua01\Documents\EVALUACION 2018\IAT\"/>
    </mc:Choice>
  </mc:AlternateContent>
  <bookViews>
    <workbookView xWindow="0" yWindow="0" windowWidth="25200" windowHeight="11085" tabRatio="787"/>
  </bookViews>
  <sheets>
    <sheet name="Portada" sheetId="18" r:id="rId1"/>
    <sheet name="Índice" sheetId="14" r:id="rId2"/>
    <sheet name="Guía" sheetId="12" r:id="rId3"/>
    <sheet name="MEVyT" sheetId="1" r:id="rId4"/>
    <sheet name="MEVyT Acreditación" sheetId="2" r:id="rId5"/>
    <sheet name="MEVyT Módulos" sheetId="3" r:id="rId6"/>
    <sheet name="Asesores" sheetId="4" r:id="rId7"/>
    <sheet name="Convenios" sheetId="5" r:id="rId8"/>
    <sheet name="PEC" sheetId="6" r:id="rId9"/>
    <sheet name="Presupuesto" sheetId="7" r:id="rId10"/>
    <sheet name="Buenas Practicas" sheetId="8" r:id="rId11"/>
    <sheet name="Observaciones" sheetId="9" r:id="rId12"/>
    <sheet name="Base Datos" sheetId="10" state="hidden" r:id="rId13"/>
  </sheets>
  <externalReferences>
    <externalReference r:id="rId14"/>
    <externalReference r:id="rId15"/>
  </externalReferences>
  <definedNames>
    <definedName name="_xlnm.Print_Area" localSheetId="6">Asesores!$A$1:$E$33</definedName>
    <definedName name="_xlnm.Print_Area" localSheetId="10">'Buenas Practicas'!$A$1:$J$21</definedName>
    <definedName name="_xlnm.Print_Area" localSheetId="7">Convenios!$A$1:$N$124</definedName>
    <definedName name="_xlnm.Print_Area" localSheetId="1">Índice!$A$1:$I$55</definedName>
    <definedName name="_xlnm.Print_Area" localSheetId="3">MEVyT!$A$1:$J$58</definedName>
    <definedName name="_xlnm.Print_Area" localSheetId="4">'MEVyT Acreditación'!$A$1:$I$37</definedName>
    <definedName name="_xlnm.Print_Area" localSheetId="5">'MEVyT Módulos'!$A$1:$K$95</definedName>
    <definedName name="_xlnm.Print_Area" localSheetId="8">PEC!$A$1:$K$38</definedName>
    <definedName name="_xlnm.Print_Area" localSheetId="0">Portada!$A$1:$H$53</definedName>
    <definedName name="_xlnm.Print_Area" localSheetId="9">Presupuesto!$A$1:$E$37</definedName>
    <definedName name="_xlnm.Criteria" localSheetId="9">'[1]BASE DE DATOS'!$B$512:$B$516</definedName>
  </definedNames>
  <calcPr calcId="152511"/>
</workbook>
</file>

<file path=xl/calcChain.xml><?xml version="1.0" encoding="utf-8"?>
<calcChain xmlns="http://schemas.openxmlformats.org/spreadsheetml/2006/main">
  <c r="F10" i="1" l="1"/>
  <c r="A1" i="9" l="1"/>
  <c r="A1" i="8"/>
  <c r="A1" i="7"/>
  <c r="A1" i="6"/>
  <c r="A1" i="5"/>
  <c r="A1" i="3"/>
  <c r="A1" i="2"/>
  <c r="A1" i="1"/>
  <c r="A1" i="4"/>
  <c r="G11" i="1" l="1"/>
  <c r="D24" i="1" l="1"/>
  <c r="E7" i="7" l="1"/>
  <c r="B9" i="7"/>
  <c r="D17" i="2"/>
  <c r="D9" i="2"/>
  <c r="D10" i="2"/>
  <c r="D11" i="2"/>
  <c r="D8" i="2"/>
  <c r="D26" i="1"/>
  <c r="D27" i="1"/>
  <c r="D28" i="1"/>
  <c r="D25" i="1"/>
  <c r="G15" i="7"/>
  <c r="G13" i="7"/>
  <c r="M38" i="6"/>
  <c r="M35" i="6"/>
  <c r="P124" i="5"/>
  <c r="G33" i="4"/>
  <c r="G29" i="4"/>
  <c r="G25" i="4"/>
  <c r="G18" i="4"/>
  <c r="G10" i="4"/>
  <c r="M95" i="3"/>
  <c r="M91" i="3"/>
  <c r="M40" i="3"/>
  <c r="M6" i="3"/>
  <c r="K35" i="2"/>
  <c r="K20" i="2"/>
  <c r="K12" i="2" l="1"/>
  <c r="L41" i="1"/>
  <c r="L38" i="1"/>
  <c r="L35" i="1"/>
  <c r="L32" i="1"/>
  <c r="K6" i="14" l="1"/>
  <c r="J5" i="14"/>
  <c r="J4" i="14"/>
  <c r="F37" i="7" l="1"/>
  <c r="B35" i="7"/>
  <c r="D25" i="7"/>
  <c r="C25" i="7"/>
  <c r="B25" i="7"/>
  <c r="E24" i="7"/>
  <c r="E23" i="7"/>
  <c r="E22" i="7"/>
  <c r="D9" i="7"/>
  <c r="C9" i="7"/>
  <c r="E8" i="7"/>
  <c r="H32" i="6"/>
  <c r="D32" i="6"/>
  <c r="B32" i="6"/>
  <c r="G31" i="6"/>
  <c r="F31" i="6"/>
  <c r="G30" i="6"/>
  <c r="F30" i="6"/>
  <c r="I25" i="6"/>
  <c r="H25" i="6"/>
  <c r="E25" i="6"/>
  <c r="D25" i="6"/>
  <c r="C25" i="6"/>
  <c r="B25" i="6"/>
  <c r="J24" i="6"/>
  <c r="K24" i="6" s="1"/>
  <c r="F24" i="6"/>
  <c r="G24" i="6" s="1"/>
  <c r="J23" i="6"/>
  <c r="K23" i="6" s="1"/>
  <c r="F23" i="6"/>
  <c r="G23" i="6" s="1"/>
  <c r="I18" i="6"/>
  <c r="H18" i="6"/>
  <c r="E18" i="6"/>
  <c r="D18" i="6"/>
  <c r="C18" i="6"/>
  <c r="B18" i="6"/>
  <c r="J17" i="6"/>
  <c r="K17" i="6" s="1"/>
  <c r="F17" i="6"/>
  <c r="G17" i="6" s="1"/>
  <c r="J16" i="6"/>
  <c r="K16" i="6" s="1"/>
  <c r="F16" i="6"/>
  <c r="G16" i="6" s="1"/>
  <c r="J11" i="6"/>
  <c r="I11" i="6"/>
  <c r="G11" i="6"/>
  <c r="F11" i="6"/>
  <c r="C11" i="6"/>
  <c r="B11" i="6"/>
  <c r="K10" i="6"/>
  <c r="H10" i="6"/>
  <c r="D10" i="6"/>
  <c r="K9" i="6"/>
  <c r="H9" i="6"/>
  <c r="E9" i="6"/>
  <c r="E10" i="6" s="1"/>
  <c r="D9" i="6"/>
  <c r="N114" i="5"/>
  <c r="M114" i="5"/>
  <c r="L114" i="5"/>
  <c r="K114" i="5"/>
  <c r="J114" i="5"/>
  <c r="I114" i="5"/>
  <c r="H114" i="5"/>
  <c r="G114" i="5"/>
  <c r="N77" i="5"/>
  <c r="M77" i="5"/>
  <c r="L77" i="5"/>
  <c r="K77" i="5"/>
  <c r="J77" i="5"/>
  <c r="I77" i="5"/>
  <c r="H77" i="5"/>
  <c r="G77" i="5"/>
  <c r="N39" i="5"/>
  <c r="M39" i="5"/>
  <c r="L39" i="5"/>
  <c r="K39" i="5"/>
  <c r="J39" i="5"/>
  <c r="I39" i="5"/>
  <c r="H39" i="5"/>
  <c r="G39" i="5"/>
  <c r="D10" i="4"/>
  <c r="C10" i="4"/>
  <c r="E9" i="4"/>
  <c r="E8" i="4"/>
  <c r="G87" i="3"/>
  <c r="F87" i="3"/>
  <c r="E87" i="3"/>
  <c r="D87" i="3"/>
  <c r="G36" i="3"/>
  <c r="F36" i="3"/>
  <c r="E36" i="3"/>
  <c r="D36" i="3"/>
  <c r="E38" i="2"/>
  <c r="B36" i="2"/>
  <c r="C20" i="2"/>
  <c r="B20" i="2"/>
  <c r="D19" i="2"/>
  <c r="D18" i="2"/>
  <c r="C12" i="2"/>
  <c r="B12" i="2"/>
  <c r="I29" i="1"/>
  <c r="H29" i="1"/>
  <c r="F29" i="1"/>
  <c r="E29" i="1"/>
  <c r="C29" i="1"/>
  <c r="B29" i="1"/>
  <c r="J28" i="1"/>
  <c r="G28" i="1"/>
  <c r="J27" i="1"/>
  <c r="G27" i="1"/>
  <c r="J26" i="1"/>
  <c r="G26" i="1"/>
  <c r="J25" i="1"/>
  <c r="G25" i="1"/>
  <c r="J24" i="1"/>
  <c r="G24" i="1"/>
  <c r="I14" i="1"/>
  <c r="H14" i="1"/>
  <c r="F14" i="1"/>
  <c r="E14" i="1"/>
  <c r="C14" i="1"/>
  <c r="B14" i="1"/>
  <c r="J13" i="1"/>
  <c r="G13" i="1"/>
  <c r="D13" i="1"/>
  <c r="J12" i="1"/>
  <c r="G12" i="1"/>
  <c r="D12" i="1"/>
  <c r="J11" i="1"/>
  <c r="D11" i="1"/>
  <c r="J10" i="1"/>
  <c r="G10" i="1"/>
  <c r="D10" i="1"/>
  <c r="F25" i="6" l="1"/>
  <c r="D20" i="2"/>
  <c r="F32" i="6"/>
  <c r="J25" i="6"/>
  <c r="K25" i="6" s="1"/>
  <c r="F18" i="6"/>
  <c r="K11" i="6"/>
  <c r="H11" i="6"/>
  <c r="G18" i="6"/>
  <c r="J18" i="6"/>
  <c r="K18" i="6" s="1"/>
  <c r="D11" i="6"/>
  <c r="D12" i="2"/>
  <c r="G14" i="1"/>
  <c r="E25" i="7"/>
  <c r="G29" i="1"/>
  <c r="J29" i="1"/>
  <c r="D29" i="1"/>
  <c r="E10" i="4"/>
  <c r="E9" i="7"/>
  <c r="J14" i="1"/>
  <c r="G25" i="6"/>
  <c r="D14" i="1"/>
</calcChain>
</file>

<file path=xl/sharedStrings.xml><?xml version="1.0" encoding="utf-8"?>
<sst xmlns="http://schemas.openxmlformats.org/spreadsheetml/2006/main" count="1052" uniqueCount="736">
  <si>
    <t>Revisión Departamento de Seguimiento Operativo</t>
  </si>
  <si>
    <t xml:space="preserve">MEVyT </t>
  </si>
  <si>
    <t>Observaciones</t>
  </si>
  <si>
    <t>Comentario del Instituto o Delegación</t>
  </si>
  <si>
    <t>Nivel Educativo</t>
  </si>
  <si>
    <t>Beneficiarios Incorporados</t>
  </si>
  <si>
    <t>Beneficiarios Atendidos</t>
  </si>
  <si>
    <t>Beneficiarios UCN</t>
  </si>
  <si>
    <t>Meta</t>
  </si>
  <si>
    <t>Logro</t>
  </si>
  <si>
    <t>%
Avance</t>
  </si>
  <si>
    <t xml:space="preserve">a </t>
  </si>
  <si>
    <t>b</t>
  </si>
  <si>
    <t>b/a</t>
  </si>
  <si>
    <t>Alfa</t>
  </si>
  <si>
    <t>Inicial</t>
  </si>
  <si>
    <t>Intermedio</t>
  </si>
  <si>
    <t>Avanzado</t>
  </si>
  <si>
    <t>Total</t>
  </si>
  <si>
    <t>Atención a Grupos Prioritarios</t>
  </si>
  <si>
    <t xml:space="preserve">Beneficiarios Atendidos </t>
  </si>
  <si>
    <t>Beneficiarios  UCN</t>
  </si>
  <si>
    <t>Modelo Indígena Bilingüe</t>
  </si>
  <si>
    <t>Jornaleros</t>
  </si>
  <si>
    <t>Educación sin fronteras</t>
  </si>
  <si>
    <t>MEVyT Acreditación</t>
  </si>
  <si>
    <t>Problemática</t>
  </si>
  <si>
    <t>Solución</t>
  </si>
  <si>
    <t>Exámenes presentados en papel</t>
  </si>
  <si>
    <t>Exámenes acreditados en papel</t>
  </si>
  <si>
    <t>Avance %</t>
  </si>
  <si>
    <t>Exámenes Acreditados en papel</t>
  </si>
  <si>
    <t>Alfabetización</t>
  </si>
  <si>
    <t>Exámenes presentados en línea</t>
  </si>
  <si>
    <t>Exámenes acreditados en línea</t>
  </si>
  <si>
    <t>Exámenes Acreditados en línea</t>
  </si>
  <si>
    <t>Exámenes presentados en Línea</t>
  </si>
  <si>
    <t>Exámenes Acreditados en Línea</t>
  </si>
  <si>
    <t>Mes</t>
  </si>
  <si>
    <t>Enero</t>
  </si>
  <si>
    <t>Febrero</t>
  </si>
  <si>
    <t>Marzo</t>
  </si>
  <si>
    <t>Abril</t>
  </si>
  <si>
    <t>Mayo</t>
  </si>
  <si>
    <t>Junio</t>
  </si>
  <si>
    <t>Julio</t>
  </si>
  <si>
    <t>Agosto</t>
  </si>
  <si>
    <t>Septiembre</t>
  </si>
  <si>
    <t>Octubre</t>
  </si>
  <si>
    <t>Noviembre</t>
  </si>
  <si>
    <t>Diciembre</t>
  </si>
  <si>
    <t>N° de Coordinación de Zona</t>
  </si>
  <si>
    <t>Nombre de la Coordinación de Zona</t>
  </si>
  <si>
    <t>Educandos Activos  (a)</t>
  </si>
  <si>
    <t>Educandos Libres  (b)</t>
  </si>
  <si>
    <t>Educandos con Módulo vinculado (C )</t>
  </si>
  <si>
    <t xml:space="preserve">¿Qué acciones se implementaron cuando en alguna coordinación de zona se observó la existencia de adultos activos sin módulo vinculado en el periodo? </t>
  </si>
  <si>
    <t>VINCULACIÓN ESTATAL</t>
  </si>
  <si>
    <t>Clave</t>
  </si>
  <si>
    <t>Nombre de Módulo</t>
  </si>
  <si>
    <t>Cantidad de Módulos en Almacen Estatal</t>
  </si>
  <si>
    <t>Cantidad de Módulos en Coordinación de Zona</t>
  </si>
  <si>
    <t>Cantidad de Módulos faltantes</t>
  </si>
  <si>
    <t>Cantidad de Módulos con Mayor Demanda</t>
  </si>
  <si>
    <t xml:space="preserve">Menciona las estrategias a  implementar durante el siguiente  </t>
  </si>
  <si>
    <t>M.42</t>
  </si>
  <si>
    <t>La Palabra, Adulto</t>
  </si>
  <si>
    <t>M.01</t>
  </si>
  <si>
    <t>Para empezar</t>
  </si>
  <si>
    <t>M.03</t>
  </si>
  <si>
    <t>Matemáticas para empezar</t>
  </si>
  <si>
    <t>P.1</t>
  </si>
  <si>
    <t>Paquete 1 del Alfabetizador, La Palabra</t>
  </si>
  <si>
    <t>M.02</t>
  </si>
  <si>
    <t>Leer y escribir</t>
  </si>
  <si>
    <t>M.06</t>
  </si>
  <si>
    <t>Saber leer</t>
  </si>
  <si>
    <t>M.08</t>
  </si>
  <si>
    <t>Los Números</t>
  </si>
  <si>
    <t>M.11</t>
  </si>
  <si>
    <t>Vamos a conocernos</t>
  </si>
  <si>
    <t>M.12</t>
  </si>
  <si>
    <t>Vivamos Mejor</t>
  </si>
  <si>
    <t>M.09</t>
  </si>
  <si>
    <t>Cuentas útiles</t>
  </si>
  <si>
    <t>M.10</t>
  </si>
  <si>
    <t>Figuras y medidas</t>
  </si>
  <si>
    <t>M.07</t>
  </si>
  <si>
    <t>¡Vamos a escribir!</t>
  </si>
  <si>
    <t>M.33</t>
  </si>
  <si>
    <t>Hablando se entiende la gente</t>
  </si>
  <si>
    <t>M.34</t>
  </si>
  <si>
    <t>Para seguir aprendiendo</t>
  </si>
  <si>
    <t>M.18</t>
  </si>
  <si>
    <t>Operaciones avanzadas</t>
  </si>
  <si>
    <t>M.19</t>
  </si>
  <si>
    <t>Nuestro planeta, la Tierra</t>
  </si>
  <si>
    <t>M.36</t>
  </si>
  <si>
    <t>México, nuestro hogar</t>
  </si>
  <si>
    <t>M.16</t>
  </si>
  <si>
    <t xml:space="preserve">Fracciones y Porcentajes </t>
  </si>
  <si>
    <t>M.17</t>
  </si>
  <si>
    <t>Información y graficas</t>
  </si>
  <si>
    <t>M.30</t>
  </si>
  <si>
    <t>Nuestros Documentos</t>
  </si>
  <si>
    <t>M.23</t>
  </si>
  <si>
    <t>Protegernos, tarea de todos</t>
  </si>
  <si>
    <t>M.22</t>
  </si>
  <si>
    <t>Somos mexicanos</t>
  </si>
  <si>
    <t>M.24</t>
  </si>
  <si>
    <t>Ser padres, una experiencia compartida</t>
  </si>
  <si>
    <t>M.25</t>
  </si>
  <si>
    <t>La educación de nuestros hijos e hijas</t>
  </si>
  <si>
    <t>M.27</t>
  </si>
  <si>
    <t>Ser joven</t>
  </si>
  <si>
    <t>M.28</t>
  </si>
  <si>
    <t>Sexualidad Juvenil</t>
  </si>
  <si>
    <t>M.35</t>
  </si>
  <si>
    <t>Mi negocio</t>
  </si>
  <si>
    <t>M.31</t>
  </si>
  <si>
    <t>Jóvenes y trabajo ¡Empieza a buscar chamba!</t>
  </si>
  <si>
    <t>M.26</t>
  </si>
  <si>
    <t>Un hogar sin violencia</t>
  </si>
  <si>
    <t>M.29</t>
  </si>
  <si>
    <t>¡Aguas con las adicciones!</t>
  </si>
  <si>
    <t>M.20</t>
  </si>
  <si>
    <t>Ser mejor en el trabajo</t>
  </si>
  <si>
    <t>M.43</t>
  </si>
  <si>
    <t>Por un mejor ambiente</t>
  </si>
  <si>
    <t>M.44</t>
  </si>
  <si>
    <t>Tu casa, mi empleo</t>
  </si>
  <si>
    <t>M.49</t>
  </si>
  <si>
    <t>Vida y salud</t>
  </si>
  <si>
    <t>M.46</t>
  </si>
  <si>
    <t>Embarazo, un proyecto de vida</t>
  </si>
  <si>
    <t>M.50</t>
  </si>
  <si>
    <t>Fuera de las drogas</t>
  </si>
  <si>
    <t>M.51</t>
  </si>
  <si>
    <t>Ciudadanía. Participemos activamente</t>
  </si>
  <si>
    <t>M.48</t>
  </si>
  <si>
    <t>Para crecer de los 0 a los 18 meses. Educamos desde el principio</t>
  </si>
  <si>
    <t>M.52</t>
  </si>
  <si>
    <t>Para ganarle a la competencia</t>
  </si>
  <si>
    <t>M.56</t>
  </si>
  <si>
    <t>Las riquezas de nuestra tierra</t>
  </si>
  <si>
    <t>M.53</t>
  </si>
  <si>
    <t>Crédito para mi negocio</t>
  </si>
  <si>
    <t>M.60</t>
  </si>
  <si>
    <t>Organizo mi bolsillo y las finanzas</t>
  </si>
  <si>
    <t>M.45</t>
  </si>
  <si>
    <t>Cuando enfrentamos un delito… la justicia a nuestro alcance</t>
  </si>
  <si>
    <t>M.47</t>
  </si>
  <si>
    <t>Para enseñar a ser. Educamos desde el principio</t>
  </si>
  <si>
    <t>M.68</t>
  </si>
  <si>
    <t>Aprendamos del Conflicto</t>
  </si>
  <si>
    <t>M.61</t>
  </si>
  <si>
    <t>Introducción al Uso de la Computadora</t>
  </si>
  <si>
    <t>Asesores</t>
  </si>
  <si>
    <t>Proyecto</t>
  </si>
  <si>
    <t>A</t>
  </si>
  <si>
    <t>B</t>
  </si>
  <si>
    <t>B / A</t>
  </si>
  <si>
    <t>TOTAL</t>
  </si>
  <si>
    <t>N°</t>
  </si>
  <si>
    <t>Herramienta</t>
  </si>
  <si>
    <t>Contribuye</t>
  </si>
  <si>
    <t>No contribuye</t>
  </si>
  <si>
    <t>Registro Automatizado de Formación (RAF)</t>
  </si>
  <si>
    <t xml:space="preserve">Formato de seguimiento y realimentación de la formación.  </t>
  </si>
  <si>
    <t>Modelo de Evaluación Institucional (MEI)</t>
  </si>
  <si>
    <t>Revision Departamento de Seguimiento Operativo</t>
  </si>
  <si>
    <t>INSTITUCIONES PÚBLICAS</t>
  </si>
  <si>
    <t xml:space="preserve">Observaciones </t>
  </si>
  <si>
    <t>Comentarios del Instituto o Delegación</t>
  </si>
  <si>
    <t>Instituciones Públicas</t>
  </si>
  <si>
    <t>Cantidad de Población Atendida</t>
  </si>
  <si>
    <t>UCE+UCN</t>
  </si>
  <si>
    <t>No.</t>
  </si>
  <si>
    <t>Tiempo que lleva colaborando (años cumplidos)</t>
  </si>
  <si>
    <t>Sector</t>
  </si>
  <si>
    <t>Convenio Específico</t>
  </si>
  <si>
    <t>Convenio Adhesión</t>
  </si>
  <si>
    <t xml:space="preserve">Alfa </t>
  </si>
  <si>
    <t>Alfa (UCE)</t>
  </si>
  <si>
    <t>Inicial (UCE)</t>
  </si>
  <si>
    <t xml:space="preserve">Intermedio (UCN) </t>
  </si>
  <si>
    <t>Avanzado (UCN)</t>
  </si>
  <si>
    <t>Comedores Comunitarios</t>
  </si>
  <si>
    <t>65 y más</t>
  </si>
  <si>
    <t>LICONSA</t>
  </si>
  <si>
    <t>Dirección General de Opciones Productivas</t>
  </si>
  <si>
    <t>CONAFE</t>
  </si>
  <si>
    <t>INSTITUCIONES PRIVADAS</t>
  </si>
  <si>
    <t>Instituciones Privadas</t>
  </si>
  <si>
    <t xml:space="preserve">SOCIEDADES CIVILES </t>
  </si>
  <si>
    <t>Sociedad Civil</t>
  </si>
  <si>
    <t>Estrategias a implementar</t>
  </si>
  <si>
    <t>PEC</t>
  </si>
  <si>
    <t>Incorporación</t>
  </si>
  <si>
    <t>Género</t>
  </si>
  <si>
    <t>Edad</t>
  </si>
  <si>
    <t>Avance</t>
  </si>
  <si>
    <t>Hombres</t>
  </si>
  <si>
    <t>Mujeres</t>
  </si>
  <si>
    <t>65+</t>
  </si>
  <si>
    <t>65-</t>
  </si>
  <si>
    <t>Primaria</t>
  </si>
  <si>
    <t>Secundaria</t>
  </si>
  <si>
    <t xml:space="preserve"> Exámenes Presentados</t>
  </si>
  <si>
    <t xml:space="preserve"> Exámenes Acreditados</t>
  </si>
  <si>
    <t>UCNs</t>
  </si>
  <si>
    <t>Impresos</t>
  </si>
  <si>
    <t>En linea</t>
  </si>
  <si>
    <t xml:space="preserve">Hombres </t>
  </si>
  <si>
    <t>Certificados</t>
  </si>
  <si>
    <t>Certificaciones</t>
  </si>
  <si>
    <t xml:space="preserve"> Presupuesto MEVyT</t>
  </si>
  <si>
    <t>Observaciones Adicionales</t>
  </si>
  <si>
    <t>Presupuesto</t>
  </si>
  <si>
    <t>Ramo 11</t>
  </si>
  <si>
    <t>Ramo 33</t>
  </si>
  <si>
    <t>Otras Fuentes de Financiamiento</t>
  </si>
  <si>
    <t>Ejercido</t>
  </si>
  <si>
    <t>Presupuesto Formación Institucional  de Figuras</t>
  </si>
  <si>
    <t>Presupuesto PEC</t>
  </si>
  <si>
    <t>4.- Proporcione la siguiente información relacionada en el presupuesto.</t>
  </si>
  <si>
    <t>Nota:</t>
  </si>
  <si>
    <t>La información que se reporta en este apartado debe de contemplar el gasto de recursos provenientes de Otras Fuentes de Financiamiento</t>
  </si>
  <si>
    <t>Las buenas practicas estarán ligadas a la operación de los servicios que presta el Institutos y Delegaciones (asesores, UCN,UCE, plazas comunitarias, gratificaciones, módulos, capacitación a figuras solidarias, administrativos etc.)</t>
  </si>
  <si>
    <t>Datos de Identificación</t>
  </si>
  <si>
    <t>Nombre de la buena práctica</t>
  </si>
  <si>
    <t>Objetivo</t>
  </si>
  <si>
    <t>Lugar / cobertura geográfica</t>
  </si>
  <si>
    <t>Datos de Contacto</t>
  </si>
  <si>
    <t>Nombre</t>
  </si>
  <si>
    <t>Cargo</t>
  </si>
  <si>
    <t>Correo</t>
  </si>
  <si>
    <t>ACCIONES</t>
  </si>
  <si>
    <t>ACCION DE SEGUIMIENTO</t>
  </si>
  <si>
    <t xml:space="preserve">No. </t>
  </si>
  <si>
    <t>Nombre de acción</t>
  </si>
  <si>
    <t>Fecha de término</t>
  </si>
  <si>
    <t>Estatus</t>
  </si>
  <si>
    <t>1.- Utilice este espacio para añadir las observaciones sobre las dificultades para consolidar la información.</t>
  </si>
  <si>
    <t>2.- Utilice este espacio para añadir las observaciones sobre la pertinencia de la información.</t>
  </si>
  <si>
    <t>3.- Utilice este espacio para añadir las observaciones sobre el formato, alcances, límites más opciones.</t>
  </si>
  <si>
    <t>ESTADOS</t>
  </si>
  <si>
    <t>Sectores  Gobierno Federal</t>
  </si>
  <si>
    <t>Aguascalientes</t>
  </si>
  <si>
    <t>Administrativos de la Administración Pública Federal</t>
  </si>
  <si>
    <t>Convenio especial</t>
  </si>
  <si>
    <t>Convenio adhesión</t>
  </si>
  <si>
    <t>Años cumplidos</t>
  </si>
  <si>
    <t>Baja California</t>
  </si>
  <si>
    <t>Gobernación</t>
  </si>
  <si>
    <t>Baja California Sur</t>
  </si>
  <si>
    <t>Hacienda y Crédito Público</t>
  </si>
  <si>
    <t>Verbal</t>
  </si>
  <si>
    <t>Si</t>
  </si>
  <si>
    <t>Campeche</t>
  </si>
  <si>
    <t>Defensa Nacional</t>
  </si>
  <si>
    <t>Oficial</t>
  </si>
  <si>
    <t>No</t>
  </si>
  <si>
    <t>Coahuila de Zaragoza</t>
  </si>
  <si>
    <t xml:space="preserve">Agricultura, Ganadería y Desarrollo rural </t>
  </si>
  <si>
    <t>Colima</t>
  </si>
  <si>
    <t>Comunicaciones y Transportes</t>
  </si>
  <si>
    <t>Chiapas</t>
  </si>
  <si>
    <t>Comercio y Fomento Industrial</t>
  </si>
  <si>
    <t>Chihuahua</t>
  </si>
  <si>
    <t xml:space="preserve">Educación Pública </t>
  </si>
  <si>
    <t>Ciudad de México</t>
  </si>
  <si>
    <t>Salud</t>
  </si>
  <si>
    <t>Durango</t>
  </si>
  <si>
    <t xml:space="preserve">Trabajo y Previsión Social </t>
  </si>
  <si>
    <t>Guanajuato</t>
  </si>
  <si>
    <t>Reforma Agraria</t>
  </si>
  <si>
    <t>Guerrero</t>
  </si>
  <si>
    <t>Medio Ambiente, Recursos Naturales y Pesca</t>
  </si>
  <si>
    <t>Hidalgo</t>
  </si>
  <si>
    <t>Procuraduría General de la República</t>
  </si>
  <si>
    <t>Jalisco</t>
  </si>
  <si>
    <t>Energía</t>
  </si>
  <si>
    <t>México</t>
  </si>
  <si>
    <t xml:space="preserve">Desarrollo Social </t>
  </si>
  <si>
    <t>Michoacán de Ocampo</t>
  </si>
  <si>
    <t xml:space="preserve">Turismo </t>
  </si>
  <si>
    <t>Morelos</t>
  </si>
  <si>
    <t xml:space="preserve">Entidades Paraestatales no Coordinadas Sectorialmente </t>
  </si>
  <si>
    <t>Nayarit</t>
  </si>
  <si>
    <t>Nuevo León</t>
  </si>
  <si>
    <t>Sectores Organizaciones de la Sociedad Civil</t>
  </si>
  <si>
    <t>Oaxaca</t>
  </si>
  <si>
    <t>1.- Asistencia social, conforme a lo establecido en la Ley Sobre el Sistema Nacional de Asistencia Social y en la Ley General de Salud</t>
  </si>
  <si>
    <t>Puebla</t>
  </si>
  <si>
    <t>2.- Apoyo a la alimentación popular</t>
  </si>
  <si>
    <t>Querétaro</t>
  </si>
  <si>
    <t>3.- Cívicas, enfocadas a promover la participación ciudadana en asuntos de interés público</t>
  </si>
  <si>
    <t>Quintana Roo</t>
  </si>
  <si>
    <t>4.- Asistencia jurídica</t>
  </si>
  <si>
    <t>San Luis Potosí</t>
  </si>
  <si>
    <t>5.- Apoyo para el desarrollo de los pueblos y comunidades indígenas</t>
  </si>
  <si>
    <t>Sinaloa</t>
  </si>
  <si>
    <t>6.- Promoción de la equidad de género</t>
  </si>
  <si>
    <t>Sonora</t>
  </si>
  <si>
    <t xml:space="preserve">7.- Aportación de servicios para la atención a grupos sociales con discapacidad </t>
  </si>
  <si>
    <t>Tabasco</t>
  </si>
  <si>
    <t xml:space="preserve">8.- Cooperación para el desarrollo comunitario en el entorno urbano o rural Fracción reforma </t>
  </si>
  <si>
    <t>Tamaulipas</t>
  </si>
  <si>
    <t>9.-  Apoyo en la defensa y promoción de los derechos humanos</t>
  </si>
  <si>
    <t>Tlaxcala</t>
  </si>
  <si>
    <t>10.- Promoción del deporte</t>
  </si>
  <si>
    <t>Veracruz de Ignacio de la Llave</t>
  </si>
  <si>
    <t>11.- Promoción y aportación de servicios para la atención de la salud y cuestiones sanitarias</t>
  </si>
  <si>
    <t>Yucatán</t>
  </si>
  <si>
    <t xml:space="preserve">12.- Apoyo en el aprovechamiento de los recursos naturales, la protección del ambiente, la flora y la fauna, la presservación y restauración del equilibrio ecológico, así como la promoción del dasarrollo sustentable a nivel regional y comunitario, de las zonas urbanas y rurales                </t>
  </si>
  <si>
    <t>Zacatecas</t>
  </si>
  <si>
    <t>13.- Promoción y fomento educativo, cultural, artístico, científico y tecnológico</t>
  </si>
  <si>
    <t>14.- Fomento de acciones para mejorar la economía popular</t>
  </si>
  <si>
    <t>15.- Participación en acciones de protección civil</t>
  </si>
  <si>
    <t xml:space="preserve">Sonora </t>
  </si>
  <si>
    <t xml:space="preserve">16.- Prestación de servicios de apoyo a la creación y fortalecimiento de organizaciones </t>
  </si>
  <si>
    <t>17.- Promoción y defensa de los derechos de los consumidores</t>
  </si>
  <si>
    <t>18.- Acciones que promuevan el fortalecimiento del tejido social y la seguridad ciudadana</t>
  </si>
  <si>
    <t>19.- Otras</t>
  </si>
  <si>
    <t>Sector Privado</t>
  </si>
  <si>
    <t>11 Agricultura, cría y explotación de animales, aprovechamiento forestal, pesca y caza</t>
  </si>
  <si>
    <t>21 Minería</t>
  </si>
  <si>
    <t>22 Generación, transmisión y distribución de energía eléctrica, suministro de agua y de gas por producto al consumidor final</t>
  </si>
  <si>
    <t>23 Construcción</t>
  </si>
  <si>
    <t>43 Comercio al por mayor</t>
  </si>
  <si>
    <t>46 Comercio al por menor</t>
  </si>
  <si>
    <t>48 Transportes</t>
  </si>
  <si>
    <t>51 Información en medios masivos</t>
  </si>
  <si>
    <t>52 Servicios financieros y de seguros</t>
  </si>
  <si>
    <t>53 Servicios inmobiliarios y de alquiler de bienes muebles e intangibles</t>
  </si>
  <si>
    <t>54 Servicios profesionales, científicos y técnicos</t>
  </si>
  <si>
    <t>55 Corporativos</t>
  </si>
  <si>
    <t>56 Servicios de apoyo a los negocios y manejo de desechos y servicios de remediación</t>
  </si>
  <si>
    <t>61 Servicios educativos</t>
  </si>
  <si>
    <t>62 Servicios de salud y de asistencia social</t>
  </si>
  <si>
    <t>71 Servicios de esparcimiento culturales y deportivos, y otros servicios recreativos</t>
  </si>
  <si>
    <t>72 Servicios de alojamiento temporal y de preparación de alimentos y bebidas</t>
  </si>
  <si>
    <t>81 Otros servicios excepto actividades gubernamentales</t>
  </si>
  <si>
    <t>93 Actividades legislativas, gubernamentales, de impartición de justicia y de organismos internacionales y extraterritoriales</t>
  </si>
  <si>
    <t>99 No especificado de sector de actividad</t>
  </si>
  <si>
    <t>2110 Extracción de petróleo y gas</t>
  </si>
  <si>
    <t>491 Servicios postales</t>
  </si>
  <si>
    <t>5110 Edición de periódicos, revistas, libros, software y otros materiales, y edición de estas publicaciones integrada con la impresión</t>
  </si>
  <si>
    <t>1121 Cría y explotación de animales</t>
  </si>
  <si>
    <t>1122 Acuicultura</t>
  </si>
  <si>
    <t>1130 Aprovechamiento forestal</t>
  </si>
  <si>
    <t>1141 Pesca</t>
  </si>
  <si>
    <t>1142 Caza y captura</t>
  </si>
  <si>
    <t>1150 Servicios relacionados con las actividades agropecuarias y forestales</t>
  </si>
  <si>
    <t>1199 Descripciones insuficientemente especificadas de subsector de actividad del sector</t>
  </si>
  <si>
    <t>2121 Minería de carbón mineral</t>
  </si>
  <si>
    <t>2122 Minería de minerales metálicos</t>
  </si>
  <si>
    <t>2123 Minería de minerales no metálicos</t>
  </si>
  <si>
    <t>2129 Descripciones insuficientemente especificadas de minerales metálicos y no metálicos</t>
  </si>
  <si>
    <t>2131 Servicios relacionados con la minería</t>
  </si>
  <si>
    <t>2132 Perforación de pozos petroleros y de gas</t>
  </si>
  <si>
    <t>2199 Descripciones insuficientemente especificadas de subsector de actividad del sector</t>
  </si>
  <si>
    <t>2210 Generación, transmisión y distribución de energía eléctrica</t>
  </si>
  <si>
    <t>2221 Captación, tratamiento y suministro de agua</t>
  </si>
  <si>
    <t>2222 Suministro de gas por ductos al consumidor final</t>
  </si>
  <si>
    <t>2361 Edificación residencial</t>
  </si>
  <si>
    <t>2362 Autoconstrucción residencial</t>
  </si>
  <si>
    <t>2363 Edificación no residencial</t>
  </si>
  <si>
    <t>2370 Construcción de obras de ingeniería civil</t>
  </si>
  <si>
    <t>2381 Trabajos especializados para la construcción</t>
  </si>
  <si>
    <t>2382 Trabajos de albañilería de instalaciones hidrosanitarias y eléctricas y de trabajos en exteriores</t>
  </si>
  <si>
    <t>2399 Descripciones insuficientemente especificadas de subsector de actividad del sector</t>
  </si>
  <si>
    <t>3110 Industria alimentaria</t>
  </si>
  <si>
    <t>3120 Industria de las bebidas y del tabaco</t>
  </si>
  <si>
    <t>3130 Fabricación de insumos textiles y acabado de textiles</t>
  </si>
  <si>
    <t>31-33 Industrias manufactureras</t>
  </si>
  <si>
    <t>3140 Fabricación de productos textiles, excepto prendas de vestir</t>
  </si>
  <si>
    <t>3150 Fabricación de prendas de vestir</t>
  </si>
  <si>
    <t>3160 Curtido y acabado de cuero y piel, y fabricación de productos de cuero, piel y materiales sucedáneos</t>
  </si>
  <si>
    <t>3210 Industria de la madera</t>
  </si>
  <si>
    <t>3220 Industria del papel</t>
  </si>
  <si>
    <t>3230 Impresión e industrias conexas</t>
  </si>
  <si>
    <t>3240 Fabricación de productos derivados del petróleo y del carbón</t>
  </si>
  <si>
    <t>3250 Industria química</t>
  </si>
  <si>
    <t>3260 Industria del plástico y del hule</t>
  </si>
  <si>
    <t>3270 Fabricación de productos a base de minerales no metálicos</t>
  </si>
  <si>
    <t>3310 Industrias metálicas básicas</t>
  </si>
  <si>
    <t>3320 Fabricación de productos metálicos</t>
  </si>
  <si>
    <t>3330 Fabricación de maquinaria y equipo</t>
  </si>
  <si>
    <t>3340 Fabricación de equipo de computación, comunicación, medición y de otros equipos, componentes y accesorios electronicos</t>
  </si>
  <si>
    <t>3350 Fabricación de accesorios, aparatos eléctricos y equipo de generación de energía eléctrica</t>
  </si>
  <si>
    <t>3360 Fabricación de equipo de transporte y partes para vehículos automotores</t>
  </si>
  <si>
    <t>3370 Fabricación de muebles, colchones y persianas</t>
  </si>
  <si>
    <t>3380 Otras industrias manufactureras</t>
  </si>
  <si>
    <t>3399 Descripciones insuficientemente especificadas de subsector de actividad del sector</t>
  </si>
  <si>
    <t>4310 Comercio al por mayor de abarrotes, alimentos, bebidas, hielo y tabaco</t>
  </si>
  <si>
    <t>4320 Comercio al por mayor de productos textiles y calzado</t>
  </si>
  <si>
    <t>4330 Comercio al por mayor de productos farmacéuticos, de perfumería, artículos para el esparcimiento, electrodomésticos menores y aparatos de linea blanca</t>
  </si>
  <si>
    <t>4340 Comercio al por mayor de materias primas agropecuarias y forestales, para la industria, y materiales de desecho</t>
  </si>
  <si>
    <t>4350 Comercio al por mayor de maquinaria, equipo y mobiliario para actividades agropecuarias, industriales, de servicios y comerciales, y de otra maquinaria y equipo de uso en general</t>
  </si>
  <si>
    <t>4360 Comercio al por mayor de camiones y de partes y refacciones nuevas para automóviles, camionetas y camiones</t>
  </si>
  <si>
    <t>4370 Intermediación de comercio al por mayor</t>
  </si>
  <si>
    <t>4399 Descripciones insuficientemente especificadas de subsector de actividad del sector</t>
  </si>
  <si>
    <t>4611 Comercio al por menor de abarrotes, alimentos, bebidas, hielo y tabaco</t>
  </si>
  <si>
    <t>4612 Comercio ambulante de abarrotes, alimentos, bebidas, hielo y tabaco</t>
  </si>
  <si>
    <t>4620 Comercio al por menor en tiendas de autoservicio y departamentales</t>
  </si>
  <si>
    <t>4631 Comercio al por menor de productos textiles, bisutería, accesorios de vestir y calzado</t>
  </si>
  <si>
    <t>4632 Comercio ambulante de productos textiles, bisutería, accesorios de vestir y calzado</t>
  </si>
  <si>
    <t>4641 Comercio al por menor de artículos para el cuidado de la salud</t>
  </si>
  <si>
    <t>4642 Comercio ambulante de artículos para el cuidado de la salud</t>
  </si>
  <si>
    <t>4651 Comercio al por menor de artículos de papelería, para el esparcimiento y otros artículos de uso personal</t>
  </si>
  <si>
    <t>4652 Comercio ambulante de artículos de papelería, para el esparcimiento y otros artículos de uso personal</t>
  </si>
  <si>
    <t>4661 Comercio al por menor de enseres domésticos, computadoras, artículos para la decoración de interiores y de artículos usados</t>
  </si>
  <si>
    <t>4662 Comercio ambulante de muebles, artículos para el hogar y de artículos usados.</t>
  </si>
  <si>
    <t>4671 Comercio al por menor de artículos de ferretería, tlapalería y vidrios</t>
  </si>
  <si>
    <t>4672 Comercio ambulante de artículos de ferretería, tlapalería</t>
  </si>
  <si>
    <t>4681 Comercio al por menor de vehículos de motor, refacciones, combustibles y lubricantes</t>
  </si>
  <si>
    <t>4682 Comercio ambulante de partes y refacciones para automóviles, camionetas y combustibles</t>
  </si>
  <si>
    <t>4690 Comercio al por menor exclusivamente a través de Internet, y catálogos impresos, televisión y similares</t>
  </si>
  <si>
    <t>4699 Descripciones insuficientemente especificadas de subsector de actividad del sector</t>
  </si>
  <si>
    <t>4810 Transporte aéreo</t>
  </si>
  <si>
    <t>4820 Transporte por ferrocarril</t>
  </si>
  <si>
    <t>4830 Transporte por agua</t>
  </si>
  <si>
    <t>4840 Autotransporte de carga</t>
  </si>
  <si>
    <t>4850 Transporte terrestre de pasajeros, excepto por ferrocarril</t>
  </si>
  <si>
    <t>4860 Transporte por ductos</t>
  </si>
  <si>
    <t>4870 Transporte turístico</t>
  </si>
  <si>
    <t>4881 Servicios relacionados con el transporte</t>
  </si>
  <si>
    <t>4882 Servicios de reparación y limpieza exterior de aviones, barcos y trenes</t>
  </si>
  <si>
    <t>4899 Descripciones insuficientemente especificadas de subsector de actividad del sector</t>
  </si>
  <si>
    <t>4910 Servicios postales</t>
  </si>
  <si>
    <t>4920 Servicios de mensajería y paquetería</t>
  </si>
  <si>
    <t>4930 Servicios de almacenamiento</t>
  </si>
  <si>
    <t>48-49 Transportes, correos y almacenamiento</t>
  </si>
  <si>
    <t>5120 Industria fílmica y del video, e industria del sonido</t>
  </si>
  <si>
    <t>5150 Radio y televisión</t>
  </si>
  <si>
    <t>5170 Otras telecomunicaciones</t>
  </si>
  <si>
    <t>5180 Procesamiento electrónico de información, hospedaje y otros servicios relacionados</t>
  </si>
  <si>
    <t>5190 Otros servicios de información</t>
  </si>
  <si>
    <t>5199 Descripciones insuficientemente especificadas de subsector de actividad del sector</t>
  </si>
  <si>
    <t>5210 Banca central (Banco de México)</t>
  </si>
  <si>
    <t>5221 Banca múltiple, y administración de fondos y fideicomisos del sector privado</t>
  </si>
  <si>
    <t>5222 Otras instituciones de intermediación crediticia y financiera no bursátil del sector privado</t>
  </si>
  <si>
    <t>5223 Banca de desarrollo, y administración de fondos y fideicomisos del sector público</t>
  </si>
  <si>
    <t>5229 Descripciones insuficientemente especificadas de servicios financieros no bursátiles</t>
  </si>
  <si>
    <t>5230 Actividades bursátiles, cambiarias y de inversión financiera</t>
  </si>
  <si>
    <t>5240 Compañías de fianzas, seguros y pensiones</t>
  </si>
  <si>
    <t>5299 Descripciones insuficientemente especificadas de subsector de actividad del sector</t>
  </si>
  <si>
    <t>5310 Servicios inmobiliarios</t>
  </si>
  <si>
    <t>5321 Servicios de alquiler de automóviles, camiones y otros transportes terrestres</t>
  </si>
  <si>
    <t>5322 Servicios de alquiler y centros de alquiler de bienes muebles, excepto equipo de transporte terrestre</t>
  </si>
  <si>
    <t>5330 Servicios de alquiler de marcas registradas, patentes y franquicias</t>
  </si>
  <si>
    <t>5399 Descripciones insuficientemente especificadas de subsector de actividad del sector</t>
  </si>
  <si>
    <t>5411 Servicios profesionales, científicos y técnicos</t>
  </si>
  <si>
    <t>5412 Servicios de investigación científica y desarrollo</t>
  </si>
  <si>
    <t>5413 Servicios veterinarios</t>
  </si>
  <si>
    <t>5414 Servicios de fotografía</t>
  </si>
  <si>
    <t>5510 Corporativos</t>
  </si>
  <si>
    <t>5611 Servicios de apoyo a los negocios, de empleo, apoyo secretarial y otros servicios de apoyo a los negocios</t>
  </si>
  <si>
    <t>5612 Limpieza interior de aviones, barcos y trenes</t>
  </si>
  <si>
    <t>5613 Servicios de limpieza y de instalación y mantenimiento de áreas verdes</t>
  </si>
  <si>
    <t>5614 Servicios de investigación, protección y seguridad</t>
  </si>
  <si>
    <t>5615 Agencias de viajes y servicios de reservaciones</t>
  </si>
  <si>
    <t>5616 Servicios combinados de apoyo a instalaciones</t>
  </si>
  <si>
    <t>5620 Manejo de desechos y servicios de remediación</t>
  </si>
  <si>
    <t>6111 Escuela de educación básica, media y especial pertenecientes al sector privado</t>
  </si>
  <si>
    <t>6112 Escuela de educación básica, media y especial pertenecientes al sector público</t>
  </si>
  <si>
    <t>6119 Escuela de educación básica, media y especial no especificadas de sector privado o público</t>
  </si>
  <si>
    <t>6121 Escuelas de educación postbachillerato no universitaria perteneciente al sector privado</t>
  </si>
  <si>
    <t>6122 Escuelas de educación postbachillerato no universitaria perteneciente al sector público</t>
  </si>
  <si>
    <t>6129 Escuelas de educación postbachillerato no universitaria no especificadas de sector privado o público</t>
  </si>
  <si>
    <t>6131 Escuelas de educación superior pertenecientes al sector privado</t>
  </si>
  <si>
    <t>6132 Escuelas de educación superior pertenecientes al sector público</t>
  </si>
  <si>
    <t>6139 Escuelas de educación superior no especificadas de sector privado o público</t>
  </si>
  <si>
    <t>6141 Otros servicios educativos pertenecientes al sector privado</t>
  </si>
  <si>
    <t>6142 Otros servicios educativos pertenecientes al sector público</t>
  </si>
  <si>
    <t>6149 Otros servicios educativos no especificados de sector privado o público</t>
  </si>
  <si>
    <t>6150 Servicios de apoyo a la educación</t>
  </si>
  <si>
    <t>6199 Descripciones insuficientemente especificadas de subsector de actividad del sector</t>
  </si>
  <si>
    <t>6211 Servicios médicos de consulta externa y servicios relacionados pertenecientes al sector privado</t>
  </si>
  <si>
    <t>6212 Servicios médicos de consulta externa y servicios relacionados pertenecientes al sector público</t>
  </si>
  <si>
    <t>6219 Servicios médicos de consulta externa y servicios relacionados no especificados de sector privado o público</t>
  </si>
  <si>
    <t>6221 Hospitales pertenecientes al sector privado</t>
  </si>
  <si>
    <t>6222 Hospitales pertenecientes al sector público</t>
  </si>
  <si>
    <t>6229 Hospitales no especificados de sector privado o público</t>
  </si>
  <si>
    <t>6231 Residencias de asistencia social y para el cuidado de la salud pertenecientes al sector privado</t>
  </si>
  <si>
    <t>6232 Residencias de asistencia social y para el cuidado de la salud pertenecientes al sector público</t>
  </si>
  <si>
    <t>6239 Residencias de asistencia social y para el cuidado de la salud no especificadas de sector privado o público</t>
  </si>
  <si>
    <t>6241 Otros servicios de asistencia social pertenecientes al sector privado</t>
  </si>
  <si>
    <t>6242 Otros servicios de asistencia social pertenecientes al sector público</t>
  </si>
  <si>
    <t>6249 Otros servicios de asistencia social no especificados de sector privado o público</t>
  </si>
  <si>
    <t>6251 Guarderías pertenecientes al sector privado</t>
  </si>
  <si>
    <t>6252 Guarderías pertenecientes al sector público</t>
  </si>
  <si>
    <t>6259 Guarderías no especificados de sector privado o público</t>
  </si>
  <si>
    <t>6299 Descripciones insuficientemente especificadas de subsector de actividad del sector</t>
  </si>
  <si>
    <t>7111 Compañías y grupos de espectáculos artísticos</t>
  </si>
  <si>
    <t>7112 Deportistas y equipos deportivos profesionales y semiprofesionales</t>
  </si>
  <si>
    <t>7113 Promotores, agentes y representantes de espectáculos artísticos, deportivos y similares</t>
  </si>
  <si>
    <t>7114 Artistas, escritores y técnicos independientes</t>
  </si>
  <si>
    <t>7115 Trabajadores ambulantes en espectáculos</t>
  </si>
  <si>
    <t>7120 Museos, sitios históricos, zoológicos y similares</t>
  </si>
  <si>
    <t>7131 Parques con instalaciones recreativas y casas de juegos electrónicos</t>
  </si>
  <si>
    <t>7132 Venta de billetes de lotería nacional</t>
  </si>
  <si>
    <t>7133 Venta ambulante de billetes de lotería nacional</t>
  </si>
  <si>
    <t>7210 Servicios de alojamiento temporal</t>
  </si>
  <si>
    <t>7221 Servicios de preparación de alimentos y bebidas</t>
  </si>
  <si>
    <t>7222 Servicios de preparación de alimentos y bebidas por trabajadores en unidades ambulantes</t>
  </si>
  <si>
    <t>7223 Centros nocturnos</t>
  </si>
  <si>
    <t>8111 Servicios de reparación y mantenimiento de automóviles y camiones</t>
  </si>
  <si>
    <t>8112 Servicios de reparación y mantenimiento de equipo, maquinaria, artículos para el hogar y personales</t>
  </si>
  <si>
    <t>8119 Descripciones insuficientemente especificadas de servicios de reparación y mantenimiento</t>
  </si>
  <si>
    <t>8121 Servicios personales</t>
  </si>
  <si>
    <t>8122 Estacionamientos y pensiones para vehículos automotores</t>
  </si>
  <si>
    <t>8123 Servicios de cuidado y de lavado de automóviles por trabajadores ambulantes</t>
  </si>
  <si>
    <t>8124 Servicios de revelado e impresión de fotografías</t>
  </si>
  <si>
    <t>8125 Servicios de administración de cementerios</t>
  </si>
  <si>
    <t>8130 Asociaciones y organizaciones</t>
  </si>
  <si>
    <t>8140 Hogares con empleados domésticos</t>
  </si>
  <si>
    <t>9311 Órganos legislativos</t>
  </si>
  <si>
    <t>9312 Administración Pública Federal</t>
  </si>
  <si>
    <t>9313 Administración Pública Estatal</t>
  </si>
  <si>
    <t>9314 Administración Pública Municipal</t>
  </si>
  <si>
    <t>9319 Descripciones de administración pública que no especifican el nivel de gobierno</t>
  </si>
  <si>
    <t>9320 Organismos internacionales y extraterritoriales</t>
  </si>
  <si>
    <t>9999 No especificado de sector de actividad</t>
  </si>
  <si>
    <t>GUÍA DE USUARIO</t>
  </si>
  <si>
    <t>OPCIÓN</t>
  </si>
  <si>
    <t>DIBUJO</t>
  </si>
  <si>
    <t>FUNCIONALIDAD</t>
  </si>
  <si>
    <t>Listas desplegables</t>
  </si>
  <si>
    <r>
      <t xml:space="preserve">En la misma hoja, en la celda A6 encontrará una lista desplegable con los nombres de los estados, se debe de hacer un </t>
    </r>
    <r>
      <rPr>
        <i/>
        <sz val="20"/>
        <rFont val="Arial"/>
        <family val="2"/>
      </rPr>
      <t>click</t>
    </r>
    <r>
      <rPr>
        <sz val="20"/>
        <rFont val="Arial"/>
        <family val="2"/>
      </rPr>
      <t xml:space="preserve"> sobre esta celda para habilitar la lista, una vez desplegadas las opciones se debe de seleccionar el Estado.</t>
    </r>
  </si>
  <si>
    <t>Vinculación con índice</t>
  </si>
  <si>
    <t>En la hoja "índice" se presenta el nombre de cada sección que compone el IAT y esta vinculada a la misma.</t>
  </si>
  <si>
    <t>Vinculación con hojas del libro de Excel</t>
  </si>
  <si>
    <t>Navegación</t>
  </si>
  <si>
    <r>
      <t xml:space="preserve">El usuario podrá hacer </t>
    </r>
    <r>
      <rPr>
        <i/>
        <sz val="20"/>
        <rFont val="Arial"/>
        <family val="2"/>
      </rPr>
      <t>click</t>
    </r>
    <r>
      <rPr>
        <sz val="20"/>
        <rFont val="Arial"/>
        <family val="2"/>
      </rPr>
      <t xml:space="preserve"> en las pestañas de cada hoja para moverse de sección en sección.</t>
    </r>
  </si>
  <si>
    <t>Solo permite escribir</t>
  </si>
  <si>
    <t xml:space="preserve">DIRECCIÓN DE PROSPECTIVA Y EVALUACIÓN </t>
  </si>
  <si>
    <t>Subdirección de Evaluación Institucional</t>
  </si>
  <si>
    <t>Enero   -  Marzo 2017</t>
  </si>
  <si>
    <t>1er. Informe de Autoevaluación Trimestral</t>
  </si>
  <si>
    <t>2do. Informe de Autoevaluación Trimestral</t>
  </si>
  <si>
    <t>3er. Informe de Autoevaluación Trimestral</t>
  </si>
  <si>
    <t>Índice</t>
  </si>
  <si>
    <t>4o. Informe de Autoevaluación Trimestral</t>
  </si>
  <si>
    <t>Marco jurídico</t>
  </si>
  <si>
    <t>Características</t>
  </si>
  <si>
    <t>Proceso de Elaboración</t>
  </si>
  <si>
    <t>Fecha de Entrega</t>
  </si>
  <si>
    <t xml:space="preserve"> </t>
  </si>
  <si>
    <t>INTRODUCCIÓN</t>
  </si>
  <si>
    <t>Este instrumento de evaluación proporciona información que alimenta a la Matriz de Indicadores para Resultados (MIR) del Ramo 11, así como también se puede hacer uso de la información para la MIR del Ramo 33 por lo que es de suma importancia que la información cualitativa se reporte de forma correcta.</t>
  </si>
  <si>
    <t>LINEAMIENTOS PARA ELABORAR EL INFORME DE AUTOEVALUACIÓN TRIMESTRAL</t>
  </si>
  <si>
    <t xml:space="preserve">MARCO JURÍDICO
Artículos 6, 7, fracción I del Reglamento de la Ley Federal de Presupuesto y Responsabilidad Hacendaria.
Artículo SEGUNDO, Lineamientos Generales para la Evaluación de los Programas Federales de la Administración Pública Federal, emitidos conjuntamente por la Secretaría de Hacienda y Crédito Público (SHCP), la Secretaría de la Función Pública (SFP) y el Consejo Nacional de Evaluación de la Política de Desarrollo Social (CONEVAL), publicados en el Diario Oficial de la Federación, el 30 de Marzo del 2007; en el que se considera:
Que las dependencias y entidades de la Administración Pública Federal en el marco de las políticas y de la planeación nacional del desarrollo, deben orientar sus programas y el gasto público al logro de objetivos y metas, y los resultados deberán medirse objetivamente a través de indicadores relacionados con la eficiencia, economía, eficacia y la calidad en la Administración Pública Federal y el impacto social del gasto público.
Elemento de control 15, Norma Tercera (Actividades de Control), Sección I, Capítulo III, Título Segundo, del Acuerdo por el que se emiten las disposiciones y el Manual Administrativo de Aplicación General en Materia de Control Interno.
“Se tienen en operación los instrumentos y mecanismos del proceso, que midan su avance, resultados y se analizan las variaciones en el cumplimiento de los objetivos y metas institucionales.”
</t>
  </si>
  <si>
    <t>Artículos 24, 27 y 28 de la Ley de Planeación:
Artículo 24. Los programas institucionales que deban elaborar las entidades paraestatales, se sujetaran a las previsiones contenidas en el plan y en el programa sectorial correspondiente, las entidades al elaborar sus programas institucionales, se ajustarán en lo conducente, a la ley que regule su organización y su funcionamiento.
Artículo 27. Para la ejecución del plan y programas sectoriales, institucionales, regionales y especiales, las dependencias y entidades elaborarán programas anuales, que incluirán los aspectos administrativos y de política económica social y ambiental correspondientes. Estos programas anuales que deben ser congruentes entre sí, regirán, durante el año de que se trate, las actividades de la administración pública federal en su conjunto y servirán de base para la integración de los anteproyectos de presupuesto anuales que las propias dependencias y entidades deberán elaborar conforme a la legislación aplicable.
Artículo 28. El plan y los programas a que se refieren los artículos anteriores especificarán las acciones que serán objeto de coordinación con los gobiernos de los estados y de inducción o concertación con los grupos sociales interesados.</t>
  </si>
  <si>
    <t>OBJETIVO</t>
  </si>
  <si>
    <t>El IAT de las entidades federativas tiene como objetivos:
•  Evaluar el impacto de los programas y estrategias llevadas a cabo en los Institutos Estatales y Delegaciones, las cuales permitan conocer la efectividad y eficiencia de las acciones que realiza el INEA a nivel nacional. 
•  Facilitar y orientar el proceso de planeación y micro planeación de las áreas estatales y coordinaciones de zona en la operación de los servicios de educación para adultos.</t>
  </si>
  <si>
    <t>CARACTERÍSTICAS</t>
  </si>
  <si>
    <r>
      <t>El IAT 2018 se caracteriza por:
•  Continuar el proceso de planeación iniciado con la elaboración del PA</t>
    </r>
    <r>
      <rPr>
        <sz val="11"/>
        <color rgb="FFFF0000"/>
        <rFont val="Arial"/>
        <family val="2"/>
      </rPr>
      <t xml:space="preserve"> </t>
    </r>
    <r>
      <rPr>
        <sz val="11"/>
        <color theme="1"/>
        <rFont val="Arial"/>
        <family val="2"/>
      </rPr>
      <t>2018</t>
    </r>
    <r>
      <rPr>
        <sz val="11"/>
        <rFont val="Arial"/>
        <family val="2"/>
      </rPr>
      <t>, ya que permite efectuar un seguimiento y evaluación a fin de tomar decisiones encauzadas a realizar ajustes de acuerdo con los resultados obtenidos y las experiencias adquiridas.
•  Permite que se plasmen las etapas de proceso administrativo como lo son (la planeación, programación presupuestación y evaluación).
•   La integración de los planteamientos de las Coordinaciones sobre los diferentes servicios educativos, permite que se obtengan los Indicadores y aspectos cualitativos necesarios para la evaluación de cada Programa Educativo y/o Proyecto Estratégico.
•  Sirve como una fuente de información sobre la operación de la educación básica para adultos en la entidad.
•  Facilita la asignación de los recursos humanos, materiales y financieros; de acuerdo con las metas y acciones programadas por las diferentes áreas.
•  Los componentes básicos del Informe incluyen dos grandes aspectos; el cuantitativo que se integra con información estadística; y el cualitativo, que se representa con la explicación de los resultados.
•  Reflejar los alcances de las líneas prioritarias en materia de educación para adultos a lo largo del año y las principales acciones y estrategias para el cumplimiento de los objetivos de corto y mediano plazo con base al PND y los planes estatales y la implementación del proceso metodológico “MARCO LÓGICO” para definir proyectos, objetivos, indicadores y metas anuales.</t>
    </r>
  </si>
  <si>
    <t>PROCESO DE ELABORACIÓN</t>
  </si>
  <si>
    <t>Respecto al proceso de elaboración, recopilación e integración del IAT, se presenta a continuación la propuesta para su elaboración.
1. Se integrará por Proyecto estratégico y Programa Educativo, conforme a la propuesta de la Estructura Programática del año 2018 en el ámbito de las coordinaciones de zona y los apoyos que las áreas administrativas estatales deberán proporcionar.
2. El Coordinador del IAT es el Titular del Área de Planeación, quien elaborará y dará a conocer un cronograma de actividades para la integración del informe.
3. Para desarrollar el IAT, se conformará un equipo técnico con al menos un integrante de cada una de las áreas o responsable de los proyectos estratégicos.
4. Una vez integrado el IAT, el Área de Planeación lo distribuirá a las diferentes áreas; el resguardo del original será responsabilidad de dicha área.
5. A la Subdirección de Evaluación Institucional de oficinas centrales le será remitido un ejemplar del IAT de la entidad federativa por correo electrónico.
6. La Subdirección de Evaluación Institucional validará la información y le será devuelto para que la entidad federativa atienda las observaciones emitidas.</t>
  </si>
  <si>
    <t>RESPONSABILIDADES DEL EQUIPO TÉCNICO ESTATAL</t>
  </si>
  <si>
    <t>1. Revisar los lineamientos y formatos del IAT remitidos por la Subdirección de Evaluación Institucional del INEA.
2. Participar en la capacitación de los lineamientos y guión del IAT, así como de aquella información relacionada con la operación de los servicios educativos, a las coordinaciones de zona y a las distintas áreas del Instituto Estatal o Delegación.
3. Asesorar a las coordinaciones de zona y áreas estatales en la elaboración del IAT.
4. Efectuar un taller del equipo estatal responsable con los coordinadores de zona, responsables de las áreas estatales y coordinadores regionales, con el objeto de revisar e integrar al IAT de las áreas el planteamiento de las coordinaciones de zona, considerando principalmente la problemática que enfrentan, sus necesidades de apoyo a la operación, así como estrategias y acciones.  Para elaborar el Informe de Auto Evaluación Trimestral en la coordinación de zona, se debe conformar un equipo de trabajo entre el Coordinador de Zona y su personal de apoyo (analistas administrativos, responsables de acreditación, planeación e informática), quienes se encargarán de:
1. Revisar los lineamientos y guion del IAT, así como los criterios estatales a seguir.
2. Recibir la capacitación y asesoría por parte del equipo estatal en las fechas establecidas en el cronograma.
3. Asesorar y retroalimentar a los técnicos docentes sobre sus ejercicios de diagnóstico, metas y estrategias generales que proponen desarrollar en sus Micro-regiones.
4. Integrar el IAT de la coordinación de zona y remitir una copia al área de Planeación del Instituto o Delegación Estatal.</t>
  </si>
  <si>
    <t>FECHA DE ENTREGA</t>
  </si>
  <si>
    <t xml:space="preserve">Dada la importancia del seguimiento y evaluación del Programa Anual (PA), la fecha de entrega del "primer" Informe de Autoevaluación Trimestral (Enero-Marzo)será el 24 de Mayo de 2018.
Asimismo se proporcionan los siguientes correos electrónicos a los cuales debe ser remitido el informe:
 Lic. Marco Antonio Bernal Gonzalez                     mabernal@inea.gob.mx
 Mtra.  Anayancy Alcantara Armendariz                 aalcantara@inea.gob.mx 
 Lic. Elizabeth Osorio Rivera                                   eosorio@inea.gob.mx
Mismo que debe ser respondido y enviado en formato Excel con el siguiente nombre [IAT (nombre del Estado). xlsx] y con asunto de correo [IAT 1er. trimestre 2018 (nombre de Estado)].
El formato no debe ser modificado ya que está vinculado para su procesamiento.  </t>
  </si>
  <si>
    <t>DIRECCIÓN DE PROSPECTIVA Y EVALUACIÓN</t>
  </si>
  <si>
    <t>SUBDIRECCIÓN DE EVALUACIÓN INSTITUCIONAL</t>
  </si>
  <si>
    <t>Otros</t>
  </si>
  <si>
    <t>El departamento de segumiento operativo emite la siguiente observaciones respecto al Informe de Autoevaluación trimestral:</t>
  </si>
  <si>
    <t xml:space="preserve">1.- La información emitidad por la Entidad cumple con las siguientes caracteristicas: aporta, explica, justifica, es congruente </t>
  </si>
  <si>
    <t xml:space="preserve">2 2.- La información emitidad por la entidad cumple con al menos tres de las siguientes caracteristicas: aporta, explica, justifica, es congruente </t>
  </si>
  <si>
    <t xml:space="preserve">3 3.- La información emitidad por la entidad cumple con al menos dos de las siguientes caracteristicas: aporta, explica, justifica, es congruente </t>
  </si>
  <si>
    <t>4 4.- La información emitidad por la entidad cumple con al menos una de las siguientes caracteristicas: aporta, explica, justifica, es congruente.</t>
  </si>
  <si>
    <t xml:space="preserve">La información emitida por la Entidad cumple plenamente con el objetivo de la pregunta.  </t>
  </si>
  <si>
    <t xml:space="preserve">La información emitida por la Entidad cumple de manera satisfactoria con el objetivo de la pregunta. </t>
  </si>
  <si>
    <t xml:space="preserve">La información emitida por la Entidad cumple parcialmente con el objetivo de la pregunta. </t>
  </si>
  <si>
    <t xml:space="preserve">La información emitida por la Entidad no cumple con el objetivo de la pregunta. </t>
  </si>
  <si>
    <t>Entrega</t>
  </si>
  <si>
    <t>Congruente</t>
  </si>
  <si>
    <t>Contenido</t>
  </si>
  <si>
    <t xml:space="preserve">Oportuno </t>
  </si>
  <si>
    <t>Excelente</t>
  </si>
  <si>
    <t>Desfasado</t>
  </si>
  <si>
    <t>Aceptable</t>
  </si>
  <si>
    <t>No entrego IAT</t>
  </si>
  <si>
    <t>Regular</t>
  </si>
  <si>
    <t>CONGRUENTE</t>
  </si>
  <si>
    <t>CONTENIDO</t>
  </si>
  <si>
    <t>CUMPLIMIENTO CON EL INFORME DE AUTOEVALUACIÓN 2do. TRIMESTRAL  2018</t>
  </si>
  <si>
    <t>MEVyT ATENCIÓN A GRUPOS EN SITUACIÓN DE VUNERABILIDAD</t>
  </si>
  <si>
    <t>MEVyT Primaria 10-14</t>
  </si>
  <si>
    <t>MEVyT para Ciegos o Débiles Visuales</t>
  </si>
  <si>
    <t>Buenas Prácticas</t>
  </si>
  <si>
    <t>Observaciones Generales</t>
  </si>
  <si>
    <t>MEVyT Módulos</t>
  </si>
  <si>
    <t>Proporcione la siguiente información correspondiente al periodo enero - junio 2018.</t>
  </si>
  <si>
    <t>Proporcione la siguiente información correspondiente  al  periodo enero - junio 2018</t>
  </si>
  <si>
    <t xml:space="preserve">Cantidad de Exámenes Impresos </t>
  </si>
  <si>
    <t xml:space="preserve">Estrategia a Implementar </t>
  </si>
  <si>
    <t>Proporcione la siguiente información correspondiente  al periodo enero - junio 2018.</t>
  </si>
  <si>
    <t>Proporcione la siguiente información correspondiente al periodo enero - junio 2018</t>
  </si>
  <si>
    <t>1.- Proporcione la siguiente información relacionada con el presupuesto en el periodo enero - junio 2018.</t>
  </si>
  <si>
    <t>Ministrado</t>
  </si>
  <si>
    <t>3.- Proporcione la siguiente información relacionada con presupuesto en el periodo enero - junio 2018.</t>
  </si>
  <si>
    <t>Periodo enero - junio 2018</t>
  </si>
  <si>
    <t>Acumulado</t>
  </si>
  <si>
    <t>Describe la problemática enfrentada en el nivel de alfabetización durante el periodo abril junio- 2018.</t>
  </si>
  <si>
    <t>Proporcione la siguiente información en el periodo enero - junio 2018.</t>
  </si>
  <si>
    <t xml:space="preserve"> Desglose por mes la cantidad de exámenes impresos mediante tele impresión en el periodo  enero - junio 2018. </t>
  </si>
  <si>
    <t>Teleimpresión de Exámenes en el Periodo de abril a junio de 2018.</t>
  </si>
  <si>
    <t xml:space="preserve">Menciona la problemática enfrentada durante el periodo abril - junio 2018 </t>
  </si>
  <si>
    <t>Menciona la problemática enfrentada durante el periodo abril - junio 2018.</t>
  </si>
  <si>
    <t>Resumen</t>
  </si>
  <si>
    <t>Fases y/o Etapas contempladas</t>
  </si>
  <si>
    <t>Fecha de inicio</t>
  </si>
  <si>
    <t>Actualización de Acción</t>
  </si>
  <si>
    <t>Resultados</t>
  </si>
  <si>
    <t>DEPARTAMENTO DE SEGUIMIENTO OPERATIVO</t>
  </si>
  <si>
    <t>El presente documento, contiene los lineamientos y criterios que se deben observar al realizar el registro de la información que requieren los formatos de los Guiones que se harán llegar a las Delegaciones del INEA y a los Institutos Estatales de Educación para Adultos, mismos que serán el  insumo para la elaboración de los Informes de Autoevaluación Trimestral en el ejercicio 2018. 
Con la finalidad de contar con un documento que continúe reflejando la valoración objetiva del desempeño de los programas evaluados y monitoreados, y que apoye la toma de decisiones para determinar la orientación adecuada de las actividades relacionadas con el logro de objetivos y metas institucionales, se consideró necesario hacer adecuaciones tanto de los PROGRAMAS EVALUADOS, como a la presentación de la información requerida en los guiones.
Por lo anterior, y tomando en cuenta que la Estrategia 2018 determina como Objetivo General, enfocar los esfuerzos para llegar a un índice de Analfabetismo a nivel nacional menor al 4%; así como, que alrededor de 700 adultos concluyan primaria y/o secundaria, se modificaron: las matrices del MEVyT, Módulos, Asesores, PEC, Convenios, y se reagruparon algunos de los grupos prioritarios.</t>
  </si>
  <si>
    <t xml:space="preserve">En el caso de la matriz del MEVyT, se agregan.  Con estas modificaciones se pretende monitorear el avance en la atención de las 322,918 personas jóvenes o adultos, que se tienen como meta alfabetizar en el presente ejercicio.
En el caso de la matriz de los Módulos.
En el caso de la matriz de Asesores.
En el caso de la matriz del PEC.
El Informe de Autoevaluación Trimestral (IAT) se constituye como la herramienta que nos permite comparar las metas asignadas contra los logros, en la que se resumen las actividades más importantes realizadas por las Delegaciones e Institutos estatales de educación para Adultos durante el trimestre que se reporta, permitiendo efectuar la evaluación de los resultados obtenidos y al mismo tiempo, exponer tanto las medidas que se adoptaron para llegar a los resultados reportados, como las actividades específicas mediante las cuales, se tendrán los logros esperados. Por lo tanto también se considera un mecanismo de control interno para monitorear el desempeño de Institutos Estatales y Delegaciones del INEA.
Este instrumento de evaluación proporciona información que alimenta a la Matriz de Indicadores para Resultados (MIR) del Ramo 11, así como también se puede hacer uso de la información para la MIR del Ramo 33 por lo que es de suma importancia que la información cualitativa se reporte de forma correcta.
</t>
  </si>
  <si>
    <r>
      <t>En la hoja "Índice", en la celda A4 se tiene una lista desplegable con los trimestres a evaluar, se debe de hacer un</t>
    </r>
    <r>
      <rPr>
        <i/>
        <sz val="20"/>
        <rFont val="Arial"/>
        <family val="2"/>
      </rPr>
      <t xml:space="preserve"> click</t>
    </r>
    <r>
      <rPr>
        <sz val="20"/>
        <rFont val="Arial"/>
        <family val="2"/>
      </rPr>
      <t xml:space="preserve"> sobre esta celda para habilitar la lista, una vez desplegadas las opciones se debe de seleccionar el trimestre.</t>
    </r>
  </si>
  <si>
    <r>
      <t xml:space="preserve">Los rectángulos de color verde tienen el nombre de cada una de las hojas del libro Excel, el cual permite al usuario mediante un </t>
    </r>
    <r>
      <rPr>
        <i/>
        <sz val="20"/>
        <rFont val="Arial"/>
        <family val="2"/>
      </rPr>
      <t>click</t>
    </r>
    <r>
      <rPr>
        <sz val="20"/>
        <rFont val="Arial"/>
        <family val="2"/>
      </rPr>
      <t xml:space="preserve"> ir a la hoja seleccionada.</t>
    </r>
  </si>
  <si>
    <t>Sólo esta permitido escribir en los espacios que están sombreados de color verde olivo.</t>
  </si>
  <si>
    <t>Porcentaje de EA con Módulo vinculado   c/(a-b)</t>
  </si>
  <si>
    <t>Describe si fuera el caso, ¿Cuáles son los principales problemas respecto al material educativo en el periodo?</t>
  </si>
  <si>
    <t xml:space="preserve">Figura Institucional </t>
  </si>
  <si>
    <t>Figura Solidaria</t>
  </si>
  <si>
    <t>Figura Institucional</t>
  </si>
  <si>
    <t>1er Trimestre enero-marzo</t>
  </si>
  <si>
    <t>2do Trimestre, acumulado enero-junio</t>
  </si>
  <si>
    <t>3er Timestre, acumulado enero-septiembre</t>
  </si>
  <si>
    <t xml:space="preserve">4to Trimestre, acumulado enero-diciembre </t>
  </si>
  <si>
    <t>Menciona la problemática enfrentada en los niveles de Primaria y/o Secundaria durante el periodo abril - junio 2018.</t>
  </si>
  <si>
    <t>¿Cuáles serán la(s) estrategia(s) a implementar para el nivel de alfababetización en el tercer trimestre  que resuelva la problemática anterior?</t>
  </si>
  <si>
    <t xml:space="preserve"> ¿Cuáles serán las estrategias a implementar en el tercer trimestre de julio a septiembre que resuelva la problemática anterior?</t>
  </si>
  <si>
    <t>Proporcione la siguiente información en el periodo abril - junio 2018</t>
  </si>
  <si>
    <t>Proporcione la siguiente información en el periodo enero - junio 2018</t>
  </si>
  <si>
    <t>Proporcione la siguient información del periodo abril - junio 2018</t>
  </si>
  <si>
    <t>¿Cuál(es) será(n) la(s) estrategia(s) a implementar en el tercer trimestre  para resolver tu problemática del  periodo abril - junio 2018?</t>
  </si>
  <si>
    <t xml:space="preserve"> Crea una estrategia a implementar en el tercer trimestre  para resolver tu problemática abril - junio 2018.</t>
  </si>
  <si>
    <t>Menciona la problemática y estrategia implementar  de los tres cuadros anteriores y proporcione la siguiente información correspondiente al abril-junio 2018.</t>
  </si>
  <si>
    <t xml:space="preserve"> Crea una estrategia a implementar en el tercer trimestre  para resolver tu problemática de abril - junio 2018. </t>
  </si>
  <si>
    <t>2.- Explicación Cualitativa del avance porcentaje del presupuesto en periodo abril - junio 2018.</t>
  </si>
  <si>
    <t>Proporcione la siguiente información correspondiente al periodo abril - junio 2018</t>
  </si>
  <si>
    <t>En la celda C de la pestaña de Convenios se tiene una lista desplegable con los años (1 al 50) cumplidos del tiempo que lleva colaborando (años cumplidos) la empresa, nombre de la institución, nombre de la organización social civil, organización, entidad y fundación. Se debe elegir el tiempo en años cumplidos.</t>
  </si>
  <si>
    <r>
      <t xml:space="preserve">Es importante señalar que el libro cuenta con protección para evitar su modificación, así como con celdas condicionadas para introducir información con formato específico según el tipo de pregunta. Estas condiciones son: 
</t>
    </r>
    <r>
      <rPr>
        <b/>
        <sz val="20"/>
        <rFont val="Arial"/>
        <family val="2"/>
      </rPr>
      <t xml:space="preserve">Condición de Texto: </t>
    </r>
    <r>
      <rPr>
        <sz val="20"/>
        <rFont val="Arial"/>
        <family val="2"/>
      </rPr>
      <t xml:space="preserve">este tipo de celda solo permite ingresar Texto.
</t>
    </r>
    <r>
      <rPr>
        <b/>
        <sz val="20"/>
        <rFont val="Arial"/>
        <family val="2"/>
      </rPr>
      <t>Condición de valores numéricos:</t>
    </r>
    <r>
      <rPr>
        <sz val="20"/>
        <rFont val="Arial"/>
        <family val="2"/>
      </rPr>
      <t xml:space="preserve"> estas celdas solo permiten el ingreso de números enteros.
</t>
    </r>
    <r>
      <rPr>
        <b/>
        <sz val="20"/>
        <rFont val="Arial"/>
        <family val="2"/>
      </rPr>
      <t>Condición de Listas:</t>
    </r>
    <r>
      <rPr>
        <sz val="20"/>
        <rFont val="Arial"/>
        <family val="2"/>
      </rPr>
      <t xml:space="preserve"> estas celdas solo permiten escoger una opción en la lista.
</t>
    </r>
    <r>
      <rPr>
        <b/>
        <sz val="24"/>
        <rFont val="Arial"/>
        <family val="2"/>
      </rPr>
      <t>NOTAS:</t>
    </r>
    <r>
      <rPr>
        <sz val="20"/>
        <rFont val="Arial"/>
        <family val="2"/>
      </rPr>
      <t xml:space="preserve">
1.- Como parte de la iniciativa "Gobierno sin Papel", se le informa que no es necesario enviar el IAT impreso, solo se aceptarán envios por correo electrónico, mismo que se reenvía con observaciones emitidas por la Subdirección de Evaluación Institucional. Así mismo se hace de su conocimiento que se priorizarán los comentarios y observaciones recibidas por correo electrónico.
2.- No recibiremos versiones preliminares, solo se aceptará la versión final de su Informe de Autoevaluación Trimestral. 
3.- Los cuadros cuantitativos es con información que debe reportarse acumulada del periodo de enero a junio de 2018. 
4.- Para cualquier duda del llenado del IAT favor de llamar a las siguientes extensiones: 22434 (Elizabeth Osorio Rivera y Casandra Téllez Pérez) y 22436 (Jorge Vizcaya Quintero).</t>
    </r>
  </si>
  <si>
    <t>- Regular desempeño en incorporación
- La inseguridad en el Estado ha causado problemas de incorporación y atención.
- En la población objetivo, el 40% son adultos mayores, mismos que manifiestan enfermedad, problemas para ver, renuencia por la edad, etc.
- La pobreza causa que el adulto priorice trabajar por el sustento y dejar en último término el estudio 
- Continua un retraso en las gratificaciones a las Figuras Solidarias</t>
  </si>
  <si>
    <t xml:space="preserve">- Se está implementando la estrategia de municipios prioritarios
- Se seguirá insistiendo sobre la importancia de la modificación de criterios de gratificaciones con los montos que ya se dieron a conocer.
- En cuanto a la inseguridad, tratar de no exponer al adulto con horarios o en círculos de estudio que sean focos de riesgo y dar confianza al educando para que no abandone sus estudios
- Promover la participación del personal de los aliados para la incorporación de trabajadores y beneficiarios del programa de asistencia social en situación de rezago educativo.
- Se informó a los Coordinadores Regionales de que la situación de retraso de gratificaciones prevalecerá por un tiempo, para que realicen labor de motivación con los Asesores
</t>
  </si>
  <si>
    <t xml:space="preserve">Inseguridad.
Por fiestas tradicionales  de las comunidades el educando no asiste a presentar el examen. 
El lugar de la sede se encuentra cerrado. 
Deserción de aplicadores.
Poco interés por parte del educando.
En temporadas de siembra y cosecha el adulto no asiste a presentar examen.
</t>
  </si>
  <si>
    <t xml:space="preserve">En el eje de matemáticas se tiene dificultad de comprensión.
Dificultad de la vista de algunos adultos
El adulto no completa en su totalidad el módulo.
Por falta de tiempo del educando para recibir asesoría
</t>
  </si>
  <si>
    <t>Se implementó lo autorizado en los  oficios  DG/ 009/ 2018, DAS/STI/017/2018 y DG/090/2018,  sobre la estrategia de incorporación en alfabetización y primaria,  se abrieron nuevas sedes de aplicación, se motivó al educando a presentar examen con una atención más cercana, se promovió la aplicación del examen diagnóstico.</t>
  </si>
  <si>
    <t>Se capacitó a los asesores en el eje de matemáticas y se reforzó en los demás ejes, por medio de técnicos docentes y coordinadores de zona se lleva un seguimiento físico y sistemático al educando.</t>
  </si>
  <si>
    <t>Algunos educandos prefieren presentar en papel ya que no saben utilizar la computadora.
Se han presentado fallas en la conectividad de Internet en algunas plazas comunitarias</t>
  </si>
  <si>
    <t>El sistema SAEL no muestra la calificación al terminar algunos exámenes, el sistema SAEL se desconecta al momento de estar haciendo el examen el educando, al momento que termina su examen el adulto no le aparece la calificación, se reporta las incidencias de calificaciones por SATIC pero no hay respuesta.</t>
  </si>
  <si>
    <t>Capacitación a asesores en el tema de TIC's para que este a su vez capacite al educando para presentar el examen en línea.
Constante comunicación con el área de Informática para la revisión de conectividad a Internet. Tener la opción de presentar en papel en caso de que no se reestablezca la señal</t>
  </si>
  <si>
    <t>Se capacita a aplicadores en informática. 
Se le proporciona confianza al educando al momento de presentar examen.
Se busca la respuesta por SATIC y si no hay respuesta se habla a informática de oficinas centrales para migrar las calificaciones que se quedan "atoradas".</t>
  </si>
  <si>
    <t>La fecha estipulada para la entrega es los primeros días de cada mes cuando ya inició la etapa de aplicación, siempre hay retraso, se entrega por partes y entrega el material mal acomodado y hasta maltratado.</t>
  </si>
  <si>
    <t xml:space="preserve">Enviar el archivo para la impresión a tiempo  no  por partes, eso retrasa la impresión.
Hablar con encargados de SHARP para que tengan sus máquinas funcionales.
</t>
  </si>
  <si>
    <t>Concepción del Oro</t>
  </si>
  <si>
    <t>Ojocaliente</t>
  </si>
  <si>
    <t>Pinos</t>
  </si>
  <si>
    <t>Jalpa</t>
  </si>
  <si>
    <t>Tlaltenango</t>
  </si>
  <si>
    <t>Jerez</t>
  </si>
  <si>
    <t>Fresnillo 3208</t>
  </si>
  <si>
    <t>Sombrerete</t>
  </si>
  <si>
    <t>Río Grande</t>
  </si>
  <si>
    <t>Guadalupe</t>
  </si>
  <si>
    <t>Loreto</t>
  </si>
  <si>
    <t>Valparaíso</t>
  </si>
  <si>
    <t>Fresnillo 3214</t>
  </si>
  <si>
    <t>Se revisan los reportes del SASA para detectar adultos sin módulo y realizar lo correspondiente. Se realiza el MEI a nivel Coordinación y se hace lo propio con las coordinaciones en deficiente desempeño. Se insiste en que mientras el sistema permita realizar algunos movimientos inadecuados, seguirá la existencia de adultos activos sin módulo vinculado.</t>
  </si>
  <si>
    <t xml:space="preserve">El principal problema, es que el material didáctico no llega a tiempo. </t>
  </si>
  <si>
    <t>Se hace la indicación de que cada Coordinación tenga un control exacto del material didáctico, y evitar contratiempos de falta de material. Si es el caso, prestar material entre coordinaciones, y en un caso extremo, considerar la solicitud de material a los demás Estados.</t>
  </si>
  <si>
    <t>El material didáctico no llega a tiempo.</t>
  </si>
  <si>
    <t>Si se requiere, prestar material entre coordinaciones, y en un caso extremo, considerar la solicitud de material a los demás Estados.</t>
  </si>
  <si>
    <t>Presidencias Municipales (En total 28)</t>
  </si>
  <si>
    <t>Sistema Estatal DIF</t>
  </si>
  <si>
    <t>IMSS-Prospera</t>
  </si>
  <si>
    <t>Rehadaptación Social</t>
  </si>
  <si>
    <t>CEISD</t>
  </si>
  <si>
    <t>INAPAM</t>
  </si>
  <si>
    <t>Sistema de Eduación Media Superior</t>
  </si>
  <si>
    <t>Instituciones de Educación Superior en Zacatecas</t>
  </si>
  <si>
    <t>SEDESOL Estatal</t>
  </si>
  <si>
    <t>Sistema Nacional DIF</t>
  </si>
  <si>
    <t>FIFONAFE</t>
  </si>
  <si>
    <t>PROMAJOVEN</t>
  </si>
  <si>
    <t>Sigamos Aprendiendo en el Hospital</t>
  </si>
  <si>
    <t>INMUJERES</t>
  </si>
  <si>
    <t>INFONAVIT</t>
  </si>
  <si>
    <t>Minera Peñasquito</t>
  </si>
  <si>
    <t>Minera Camino Rojo</t>
  </si>
  <si>
    <t>Centro de Lacteos</t>
  </si>
  <si>
    <t>APTIV (Cableados)</t>
  </si>
  <si>
    <t>Empresas Varias</t>
  </si>
  <si>
    <t>Banco de Alimentos</t>
  </si>
  <si>
    <t>Fundación del DR. SIMI</t>
  </si>
  <si>
    <t>1) Vinculación de la Atención y UCN´S, no se vincula correctamente en el Subproyecto correspondiente, se refleja en otro Subproyecto, por lo cual se tiene que monitorear por unidad operativa o círculo de estudio.
2) Para obtener datos precisos de alguna empresa y/o dependencias, se monitorean con la lista de trabajadores en rezago que se cuenta, la Atención y UCN’S de los mismos, donde resulta por ejemplo; En SEDIF  han concluido 34 trabajadores, los cuales estaban vinculados como sigue; 12 en Prospera 9,  en INEA-POA 1,  en MEVYT 1,  en CONEVYT 1,  en Oportunidades Voluntario  1  y 1 en PEC).
La Atención actual que son 33; (23 en INEA-POA, 3 en Prospera, 2 en MEVYT, 1 en Buen Juez Estatal, 3 en CERTCON y 1 en Empresas). Los datos anteriores deberían de estar vinculados al Subproyecto 550 a la dependencia 716.
3) Asimismo en el monitoreo de PROMAJOVEN, de acuerdo al cruce que se realiza en SASA con el padrón de becarias, se están atendiendo a 134, de las cuales la vinculación es la siguiente: 52 al SUBPY 1, 9 al SUBPY 9, 1 a CONEVYT, 2 en SEDIF, 59 en Programas Federales en la dependencia 104, 10 en IMSS/PROSPERA y 1 en el 478, y deben estar vinculadas al SUBPY 518 a la Deped. 104.
Algunas Alternativas de Solución
1) En el mes de enero en reunión de Coordinadores Regionales, se les entregó un documento y se presentó el significado de cada uno de los Subproyectos del SASA, y a quién se debe vincular en cada uno de ellos.
2) Se acordó con los Coordinadores Regionales en dicha reunión realizar la vinculación correcta de cada Subproyecto a más tardar al mes de abril.
3) Se está recompilando los nombres de los trabajadores de hoteles, empresas, etc. con el fin de contar con información de atención y UCN, y así verificar en que  Subproyecto están vinculados, para realizar la vinculación correspondiente.</t>
  </si>
  <si>
    <t>1) Se buscó la participación y colaboración en los diferentes sectores para abatir el rezago educativo a 44, entre las cuales se buscó alianzas con responsables de Comedores Comunitarios en Zacatecas.
2) De acuerdo a las anteriores, se concertó y se ofrecieron los servicios a 39 por medio de correo electrónico y pláticas, así mismo envió los requisitos de incorporación, formato de identificación de rezago y ficha técnica según se mencionan;  Hotel Díaz, Hotel San Javier, YUSA, Bombas Santa Mónica, DELPHI Cableados, 3 Guerras, DONALDSON, ATLAS COPCO, Hotel la Joya, Hotel Morada de los Ángeles, Hotel Plaza INN, Hotel Calera INN, Secretaría del Agua, CONAFOR, UPIZ, Embotelladora Coca Cola, Fresnipack, el Novillo, Salinas agrícola de Fresnillo, PGJ, Rosticería el Pastor, Walmart, Megallantas, Materiales Conquistadores y Casa Hogar Zacatecas.
3) Concertar participación de alumnos para que realicen su Servicio Social en IZEA en, unidades académicas de la UAZ, UPIZ, UPZ, UPN y la UNID. 
4)  REUNIONES REALIZADAS:  
a)  1 En Hospital Jerez del programa “SIGAPREN” para establecer nuevas acciones con la nueva administración.
b) 2 con el Consejo de “SIGAPREN” para presentar avances, lineamientos para mejora del programa.
c)  Tres.- 1 con la Secretaría del Agua, 1 con la CONAFOR y 1 con JIAPAZ, para ofrecer los Servicios de IZEA y presentar el Módulo el Agua de todos.
d) Tres.-   1 en Presidencia de Zacatecas, 1 en Casa de la Cultura y 1 en el Departamento de Mantenimiento de la Presidencia de Zacatecas, para ofrecer los servicios e invitar a incorporarse a los trabajadores y autoridades, a que concluyan su educación básica.
e) 1 en el Servicio Estatal del Empleo, donde se ofreció los servicios a todas las empresas que participan en las Ferias de Empleo.
f)  1 Reunión con autoridades de la PGJ, para ofrecer los servicios e incorporar a los trabajadores que no han concluido su educación básica.
g) 1 con autoridades de la UPIZ, para concertar la participación de alumnos a que realicen su servicio social en IZEA.
h) 1 con el Comité Estatal de las becas de apoyos antes PROMAJOVEN.
5) FIRMA DE CONVENIOS;
- IMSS
- Municipio de Chalchihuites
- Empresa LEAR CORPORATION 
- Acta de instalación para Estrategia Nacional de Alfabetización 2018.
6) Seguimiento de la Colaboración y los proyectos de convenios con diferentes Municipios, SECAMPO, SAGARPA, e INMUJERES, así como a las empresas y nuevos sectores donde se ofreció los servicios de IZEA y se está identificando rezago como son Empresa LEAR CORPORATION, CAPSTONE GOLD, Mina la Colorada, Mina REMY, Mina El Peñasquito, FONART, Hotel Mesón de Jobito, Hotel Calera INN, Hotel Morada, H. los Ágeles, Hotel La Joya, Hotel Plaza INN, CONAFOR, SAMA, JIAPAZ y Secretaría Administrativa. 
7) Dentro de los otros Subproyectos, se asiste a entregas de apoyo de 65 y más, SEDIF, Prospera, IMSS- PROSPERA, entre otros, y se realizan acciones conjuntas y específicas que fueron acordadas y calendarizadas con los diferentes Aliados.
8) Durante el período que se informa participaron Alumnos de Educación Superior y Media Superior realizando su Servicio Social de la siguiente manera:
- Educación Superior.- 3 alumnos;  1 como Asesor, 2 como incorporador.
- Media Superior.- 493 ALUMNOS; 135 como  Asesores, 4 como Administrativos,  302 como incorporadores, 36 como Alfabetizadores y 7 como Aplicadores, y 4 PEC
9) Participación en 7 Ferias del Servicio Nacional del Empleo, 2 en Zacatecas, 1 en Jerez, 2 en Guadalupe,  1 en Calera, 1 en Jalpa donde se realizan las siguientes actividades:
a) Se ofrece a la población asistente a que participen como Asesor, Alfabetizador entre otros.
b) Identificación de Rezago Educativo y promoción de los servicios que ofrece IZEA a la población asistente.</t>
  </si>
  <si>
    <t xml:space="preserve">Se está dificultando debido a que han disminuido los candidatos a presentar examen en este Programa. 
- Se ha detectado que el examen tiene una mayor dificultad que al principio, por los informes que se tienen de índices de reprobación. 
- Regular desempeño en la incorporación al PEC. </t>
  </si>
  <si>
    <t>- Se tiene un regular nivel de incorporación al MEVyT
- La veda electoral ha afectado en las actividades normales de los servicios
- La inseguridad en el Estado ha causado problemas de incorporación y atención
- Disminución en los criterios de pago a las Figuras Solidarias
- Aumenta la cancelación de aplicaciones ya que a veces los Aplicadores gastan más en el traslado de lo que perciben por la aplicación
- Se sigue teniendo el problema de la falta de módulos en estos niveles</t>
  </si>
  <si>
    <t>- Campaña de incorporación de Asesores voluntarios, mediante difusión diversa como: radio, perifonéo, mantas, redes sociales, etc.
'- Convenios con el sector público y privado para incorporación y atención de adultos
- En cuanto a la inseguridad, tratar de no exponer al adulto con horarios o en círculos de estudio que sean focos de riesgo y dar confianza al educando para que no abandone sus estudios
- Promover la participación del personal de los aliados para la incorporación de trabajadores y beneficiarios del programa de asistencia social en situación de rezago educativo.
- Se solicita que se realice un análisis de la nueva gratificación ya que ha afectado a los Asesores, a partir de la mala experiencia, determinar si es posible volver a la gratifciación anterior
- Se solicita también, que se analicen los criterios de pago a los Aplicadores, y en próximas Reglas de Operación, flexibilizar la gratificación para poder adecuar (según convenga), por ejemplo, poder modificar el pago en urbano y rural, es decir, lo que corresponda a urbano poder migrar una parte a rural, ya que se gasta más en los traslados.</t>
  </si>
  <si>
    <t>- Promover la participación del personal de los aliados para la incorporación de trabajadores y beneficiarios del programa de asistencia social en situación de rezago educativo.
- Se realiza siempre la actividad de Concertación con los distintos sectores, público y privado para incorporar candidatos en este Programa
- Difusión del examen PEC mediante las distintas formas de difusión.</t>
  </si>
  <si>
    <t xml:space="preserve">La poca asistencia de los asesores a los eventos de formación </t>
  </si>
  <si>
    <t xml:space="preserve">Motivar a dichas figuras los beneficios que se obtienen con los diplomados y la certificación </t>
  </si>
  <si>
    <t>La renuencia por parte de las figuras institucionales y solidarias para realizar las visitas a los círculos de estudio</t>
  </si>
  <si>
    <t xml:space="preserve">Diseño una agenda para participar en las reuniones de" Análisis  en Coordinaciones Regionales"  </t>
  </si>
  <si>
    <t>Que estos eventos se realicen en las micro-regiones para que así puedan asistir todas las asesoras</t>
  </si>
  <si>
    <t xml:space="preserve">Movilidad de figuras solidarias: Organizador de Servicios Educativos, Formadores Especializados, Enlace Regional en CZ y personal de plazas comunitarias  </t>
  </si>
  <si>
    <t>La información que aporta el RAF es fundamental para realizar el diagnóstico así como  la planeación de los eventos de capacitación. Es la fuente primaria y oficial de obtención de datos relacionados con la formación en sus diferentes etapas y de todas las figuras registradas en el SASA o en el RAF. Lo ahí capturado es útil para presentarlo a las figuras educativas de la coordinación de zona en los eventos de formación, permite visualizar fortalezas y debilidades. Los  datos obtenidos en los reportes permiten la entrega de información confiable a diversas instituciones del ámbito federal y estatal.</t>
  </si>
  <si>
    <t>Este instrumento es útil porque va marcando las pautas a seguir por la Subdirección de Servicios Educativos, señala focos rojos en algunos aspectos, en este trimestre proporcionó información muy puntual señalando los y las asesoras a quienes les falta formación inicial acorde al nivel de atención (inicial, intermedio/avanzado).</t>
  </si>
  <si>
    <t>Permite contar con una visión general del instituto estatal en cada uno de los rubros que se evalúan, implantando cambios en aquellos que lo requieran para dar cumplimiento al quehacer sustantivo de la institución. Es un instrumento útil de autoevaluación, sus resultados permiten reflexionar acerca de los proyectos desarrollados,   su consulta y análisis es imprescindible para atender las áreas de oportunidad que se presentan en ciertos indicadores</t>
  </si>
  <si>
    <t xml:space="preserve">Realizar reuniones de análisis en las 14 Coordinaciones Regionales donde detectaremos las fortalezas y debilidades , evento de formación en el mes de agosto con los O.S.E. y formadores especializados para realizar  prácticas de mejora continua en cada Coordinación Regional y seguir fortaleciendo el acompañamiento pedagógico    </t>
  </si>
  <si>
    <t>Pestaña 7. Asesores. La cantidad ahí anotada en Logro de figura solidaria  (648), corresponde exclusivamente a asesores, organizadores de servicios educativos y formadores especializados que recibieron formación en las etapas inicial y continua; sin embargo, la responsabilidad de la Subdirección de Servicios Educativos es impartir inducción y formación inicial a todas las figuras de nuevo ingreso en este instituto estatal, la cifra de capacitados asciende a 1,464 además de las figuras ya anotadas incluye entre otras a: aplicador de exámenes, apoyo técnico, promotor de plaza comunitaria, enlace regional en cz, incorporador, enlace específico para incorporación.</t>
  </si>
  <si>
    <t>La poca asistencia de los asesores a los eventos de formación. Movilidad de figuras solidarias Organizador de Servicios Educativos, formadores especializados,enlace regional en cz y personal de plazas comunitarias.  La renuencia por parte de las figuras institucionales y solidarias para realizar las visitas a los círculos de estudio.</t>
  </si>
  <si>
    <t>9´629,153.23</t>
  </si>
  <si>
    <t xml:space="preserve">Se recibieron ministraciones al mes de junio por la cantidad de 9´629,153.23 (Nueve millones seiscientos veintinueve mil, ciento cincuenta y tres pesos 24/100 m.n.) al cierre del periodo se tuvieron gastos  generados en el mes de junio, es importante  comentar que por no tener la liquidez no se han podido pagar en el mismo mes debido a que con la ministración del mes de julio se pagarán dichos gastos. Cabe mencionar que con el recurso recibido del Ramo 11, no ha sido posible pagar en su totalidad los compromisos de este ramo, por lo que se ha complementado el pago con recurso de FAETA Ramo 33 del capítulo 4000. </t>
  </si>
  <si>
    <t xml:space="preserve">En este Ramo se han pagado prestaciones conforme al contrato colectivo de trabajo de acuerdo a las prestaciones de ley. Se estan realizando compras y contratos de servicios acorde al Programa Anual de Adquisiciones y el pago de gratificaciones de figuras solidarias de acuerdo a la programación de actividades, eventos y productividad. </t>
  </si>
  <si>
    <t>Campaña de incorporación de Asesores (alfabetización, primaria y secundaria)</t>
  </si>
  <si>
    <t>Se realiza una Campaña de incorporación de asesores en todo el Estado ya que en los últimos meses se tuvo una baja considerable en estas figuras y una alta rotación de ellas. Se está realizando difusión por distintos medios como: spot radiofónicos, perifonéo, mantas, redes sociales, etc.</t>
  </si>
  <si>
    <t>Estado de Zacatecas</t>
  </si>
  <si>
    <t>Difusión, incorporación, capacitación y seguimiento</t>
  </si>
  <si>
    <t>En los últimos meses se tuvo una baja considerable en estas figuras y una alta rotación de ellas</t>
  </si>
  <si>
    <t>Pedro Gallegos Flores, Cargo: Director General</t>
  </si>
  <si>
    <t>zac_plan@inea.gob.mx</t>
  </si>
  <si>
    <t>Difusión</t>
  </si>
  <si>
    <t>Iniciado</t>
  </si>
  <si>
    <t>Se está teniendo buena respuesta de la sociedad</t>
  </si>
  <si>
    <t>Buena respuesta de la sociedad, sobre todo de personas con medio o alto perfil educativo para fungir como asesores.</t>
  </si>
  <si>
    <t>Incorporar Asesores de medio y alto perfil educativo para elevar la incorporación, atención y certificación.</t>
  </si>
  <si>
    <t>Incorporación y Capacitación</t>
  </si>
  <si>
    <t>Una vez que se hace la incoporación se realiza la capacitación correspondiente</t>
  </si>
  <si>
    <t>Se realiza de inmediato la capacitación para evitar el desinterés del nuevo asesor incorporado.</t>
  </si>
  <si>
    <t xml:space="preserve">En la pestaña MEVyT, en la parte superior, las celdas de los totales tienen un formato de porcentaje lo que es incorrecto.
En la pestaña MEvyT Módulos, en la celda G no viene la fórmula que se indica y el formato no acepta ponerla, por lo que se puso el dato del porcentaje directamente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</si>
</sst>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164" formatCode="[$$-80A]#,##0.00"/>
    <numFmt numFmtId="165" formatCode="&quot;$&quot;#,##0.00"/>
    <numFmt numFmtId="166" formatCode="_-* #,##0_-;\-* #,##0_-;_-* &quot;-&quot;??_-;_-@_-"/>
  </numFmts>
  <fonts count="73">
    <font>
      <sz val="11"/>
      <color theme="1"/>
      <name val="Calibri"/>
      <family val="2"/>
      <scheme val="minor"/>
    </font>
    <font>
      <sz val="11"/>
      <color theme="1"/>
      <name val="Calibri"/>
      <family val="2"/>
      <scheme val="minor"/>
    </font>
    <font>
      <sz val="20"/>
      <color theme="0"/>
      <name val="Arial"/>
      <family val="2"/>
    </font>
    <font>
      <sz val="20"/>
      <color theme="1"/>
      <name val="Calibri"/>
      <family val="2"/>
      <scheme val="minor"/>
    </font>
    <font>
      <sz val="10"/>
      <name val="Arial"/>
      <family val="2"/>
    </font>
    <font>
      <sz val="28"/>
      <color theme="0"/>
      <name val="Arial"/>
      <family val="2"/>
    </font>
    <font>
      <sz val="16"/>
      <color theme="1"/>
      <name val="Calibri"/>
      <family val="2"/>
      <scheme val="minor"/>
    </font>
    <font>
      <sz val="10"/>
      <color theme="0"/>
      <name val="Arial"/>
      <family val="2"/>
    </font>
    <font>
      <b/>
      <sz val="10"/>
      <name val="Arial"/>
      <family val="2"/>
    </font>
    <font>
      <sz val="16"/>
      <color theme="0"/>
      <name val="Arial"/>
      <family val="2"/>
    </font>
    <font>
      <sz val="12"/>
      <name val="Arial"/>
      <family val="2"/>
    </font>
    <font>
      <sz val="16"/>
      <color theme="5" tint="0.79998168889431442"/>
      <name val="Arial"/>
      <family val="2"/>
    </font>
    <font>
      <b/>
      <sz val="20"/>
      <color theme="0"/>
      <name val="Arial"/>
      <family val="2"/>
    </font>
    <font>
      <b/>
      <sz val="10"/>
      <color theme="0"/>
      <name val="Arial"/>
      <family val="2"/>
    </font>
    <font>
      <sz val="10"/>
      <color theme="1"/>
      <name val="Arial "/>
      <family val="2"/>
    </font>
    <font>
      <sz val="10"/>
      <color theme="1"/>
      <name val="Calibri"/>
      <family val="2"/>
      <scheme val="minor"/>
    </font>
    <font>
      <sz val="9"/>
      <color theme="0"/>
      <name val="Arial"/>
      <family val="2"/>
    </font>
    <font>
      <sz val="10"/>
      <color theme="1"/>
      <name val="Arial"/>
      <family val="2"/>
    </font>
    <font>
      <sz val="20"/>
      <color theme="1"/>
      <name val="Arial "/>
      <family val="2"/>
    </font>
    <font>
      <b/>
      <sz val="12"/>
      <color theme="0"/>
      <name val="Arial"/>
      <family val="2"/>
    </font>
    <font>
      <b/>
      <sz val="28"/>
      <color theme="0"/>
      <name val="Arial"/>
      <family val="2"/>
    </font>
    <font>
      <sz val="28"/>
      <name val="Arial"/>
      <family val="2"/>
    </font>
    <font>
      <b/>
      <sz val="20"/>
      <color theme="1" tint="0.499984740745262"/>
      <name val="Arial"/>
      <family val="2"/>
    </font>
    <font>
      <sz val="11"/>
      <name val="Arial"/>
      <family val="2"/>
    </font>
    <font>
      <sz val="18"/>
      <name val="Arial"/>
      <family val="2"/>
    </font>
    <font>
      <sz val="20"/>
      <name val="Arial"/>
      <family val="2"/>
    </font>
    <font>
      <sz val="10"/>
      <color rgb="FFFFFFFF"/>
      <name val="Arial"/>
      <family val="2"/>
    </font>
    <font>
      <sz val="10"/>
      <name val="Arial "/>
    </font>
    <font>
      <sz val="22"/>
      <color theme="0"/>
      <name val="Arial"/>
      <family val="2"/>
    </font>
    <font>
      <sz val="12"/>
      <color rgb="FF9C6500"/>
      <name val="Calibri"/>
      <family val="2"/>
    </font>
    <font>
      <sz val="20"/>
      <color theme="1"/>
      <name val="Arial"/>
      <family val="2"/>
    </font>
    <font>
      <sz val="72"/>
      <color theme="0"/>
      <name val="Arial"/>
      <family val="2"/>
    </font>
    <font>
      <sz val="18"/>
      <color theme="0"/>
      <name val="Arial"/>
      <family val="2"/>
    </font>
    <font>
      <sz val="36"/>
      <color theme="0"/>
      <name val="Arial"/>
      <family val="2"/>
    </font>
    <font>
      <b/>
      <sz val="11"/>
      <color theme="0"/>
      <name val="Arial"/>
      <family val="2"/>
    </font>
    <font>
      <sz val="11"/>
      <color rgb="FF000800"/>
      <name val="Arial "/>
      <family val="2"/>
    </font>
    <font>
      <b/>
      <sz val="12"/>
      <name val="Arial"/>
      <family val="2"/>
    </font>
    <font>
      <b/>
      <sz val="10"/>
      <color theme="1"/>
      <name val="Arial"/>
      <family val="2"/>
    </font>
    <font>
      <b/>
      <sz val="18"/>
      <color theme="0"/>
      <name val="Arial"/>
      <family val="2"/>
    </font>
    <font>
      <sz val="20"/>
      <color rgb="FFFF0000"/>
      <name val="Arial"/>
      <family val="2"/>
    </font>
    <font>
      <b/>
      <sz val="20"/>
      <name val="Arial"/>
      <family val="2"/>
    </font>
    <font>
      <i/>
      <sz val="20"/>
      <name val="Arial"/>
      <family val="2"/>
    </font>
    <font>
      <b/>
      <sz val="24"/>
      <name val="Arial"/>
      <family val="2"/>
    </font>
    <font>
      <b/>
      <sz val="11"/>
      <color theme="0" tint="-0.499984740745262"/>
      <name val="Arial"/>
      <family val="2"/>
    </font>
    <font>
      <sz val="11"/>
      <color theme="0" tint="-0.34998626667073579"/>
      <name val="Arial"/>
      <family val="2"/>
    </font>
    <font>
      <sz val="11"/>
      <color theme="0"/>
      <name val="Arial"/>
      <family val="2"/>
    </font>
    <font>
      <sz val="12"/>
      <color rgb="FFFFFFFF"/>
      <name val="Arial"/>
      <family val="2"/>
    </font>
    <font>
      <sz val="11"/>
      <color rgb="FFFFFFFF"/>
      <name val="Arial"/>
      <family val="2"/>
    </font>
    <font>
      <u/>
      <sz val="10"/>
      <color indexed="12"/>
      <name val="Arial"/>
      <family val="2"/>
    </font>
    <font>
      <u/>
      <sz val="11"/>
      <color indexed="12"/>
      <name val="Arial"/>
      <family val="2"/>
    </font>
    <font>
      <i/>
      <sz val="11"/>
      <color rgb="FF0000FF"/>
      <name val="Arial"/>
      <family val="2"/>
    </font>
    <font>
      <i/>
      <u/>
      <sz val="11"/>
      <color rgb="FF0000FF"/>
      <name val="Arial"/>
      <family val="2"/>
    </font>
    <font>
      <b/>
      <sz val="11"/>
      <color rgb="FFFFFFFF"/>
      <name val="Arial"/>
      <family val="2"/>
    </font>
    <font>
      <sz val="11"/>
      <color rgb="FFFF0000"/>
      <name val="Arial"/>
      <family val="2"/>
    </font>
    <font>
      <sz val="11"/>
      <color theme="1"/>
      <name val="Arial"/>
      <family val="2"/>
    </font>
    <font>
      <sz val="17"/>
      <color theme="0" tint="-0.499984740745262"/>
      <name val="Arial"/>
      <family val="2"/>
    </font>
    <font>
      <sz val="17"/>
      <color theme="0" tint="-0.499984740745262"/>
      <name val="Calibri"/>
      <family val="2"/>
      <scheme val="minor"/>
    </font>
    <font>
      <b/>
      <sz val="17"/>
      <color theme="1" tint="0.499984740745262"/>
      <name val="Arial"/>
      <family val="2"/>
    </font>
    <font>
      <b/>
      <sz val="17"/>
      <color theme="1" tint="0.499984740745262"/>
      <name val="Calibri"/>
      <family val="2"/>
      <scheme val="minor"/>
    </font>
    <font>
      <b/>
      <sz val="12"/>
      <color rgb="FF2B2B30"/>
      <name val="Tahoma"/>
      <family val="2"/>
    </font>
    <font>
      <sz val="11"/>
      <color rgb="FF2B2B30"/>
      <name val="Arial"/>
      <family val="2"/>
    </font>
    <font>
      <sz val="14"/>
      <name val="Arial"/>
      <family val="2"/>
    </font>
    <font>
      <b/>
      <sz val="20"/>
      <color theme="1"/>
      <name val="Arial"/>
      <family val="2"/>
    </font>
    <font>
      <b/>
      <sz val="18"/>
      <color theme="1"/>
      <name val="Arial"/>
      <family val="2"/>
    </font>
    <font>
      <sz val="12"/>
      <color theme="1"/>
      <name val="Arial"/>
      <family val="2"/>
    </font>
    <font>
      <sz val="11"/>
      <color theme="0"/>
      <name val="Calibri"/>
      <family val="2"/>
      <scheme val="minor"/>
    </font>
    <font>
      <sz val="12"/>
      <color theme="0"/>
      <name val="Arial"/>
      <family val="2"/>
    </font>
    <font>
      <sz val="17"/>
      <color theme="0" tint="-0.34998626667073579"/>
      <name val="Arial"/>
      <family val="2"/>
    </font>
    <font>
      <sz val="11"/>
      <color theme="0" tint="-0.34998626667073579"/>
      <name val="Calibri"/>
      <family val="2"/>
      <scheme val="minor"/>
    </font>
    <font>
      <sz val="16"/>
      <color theme="0" tint="-0.34998626667073579"/>
      <name val="Arial"/>
      <family val="2"/>
    </font>
    <font>
      <sz val="10"/>
      <name val="Arial "/>
      <family val="2"/>
    </font>
    <font>
      <sz val="16"/>
      <name val="Arial"/>
      <family val="2"/>
    </font>
    <font>
      <sz val="11"/>
      <name val="Arial "/>
    </font>
  </fonts>
  <fills count="16">
    <fill>
      <patternFill patternType="none"/>
    </fill>
    <fill>
      <patternFill patternType="gray125"/>
    </fill>
    <fill>
      <patternFill patternType="solid">
        <fgColor rgb="FFFFEB9C"/>
      </patternFill>
    </fill>
    <fill>
      <patternFill patternType="solid">
        <fgColor rgb="FF006600"/>
        <bgColor indexed="64"/>
      </patternFill>
    </fill>
    <fill>
      <patternFill patternType="solid">
        <fgColor theme="6" tint="0.39997558519241921"/>
        <bgColor indexed="64"/>
      </patternFill>
    </fill>
    <fill>
      <patternFill patternType="solid">
        <fgColor theme="0"/>
        <bgColor indexed="64"/>
      </patternFill>
    </fill>
    <fill>
      <patternFill patternType="solid">
        <fgColor rgb="FF92D050"/>
        <bgColor indexed="64"/>
      </patternFill>
    </fill>
    <fill>
      <gradientFill degree="90">
        <stop position="0">
          <color rgb="FF006600"/>
        </stop>
        <stop position="1">
          <color auto="1"/>
        </stop>
      </gradientFill>
    </fill>
    <fill>
      <gradientFill degree="90">
        <stop position="0">
          <color rgb="FF006600"/>
        </stop>
        <stop position="1">
          <color rgb="FF006600"/>
        </stop>
      </gradientFill>
    </fill>
    <fill>
      <patternFill patternType="solid">
        <fgColor theme="9"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9"/>
        <bgColor indexed="64"/>
      </patternFill>
    </fill>
  </fills>
  <borders count="281">
    <border>
      <left/>
      <right/>
      <top/>
      <bottom/>
      <diagonal/>
    </border>
    <border>
      <left style="mediumDashed">
        <color theme="0" tint="-0.499984740745262"/>
      </left>
      <right/>
      <top/>
      <bottom style="medium">
        <color theme="0"/>
      </bottom>
      <diagonal/>
    </border>
    <border>
      <left/>
      <right/>
      <top/>
      <bottom style="medium">
        <color theme="0"/>
      </bottom>
      <diagonal/>
    </border>
    <border>
      <left/>
      <right style="mediumDashed">
        <color theme="0" tint="-0.499984740745262"/>
      </right>
      <top/>
      <bottom style="medium">
        <color theme="0"/>
      </bottom>
      <diagonal/>
    </border>
    <border>
      <left/>
      <right style="thin">
        <color indexed="64"/>
      </right>
      <top/>
      <bottom style="medium">
        <color theme="0"/>
      </bottom>
      <diagonal/>
    </border>
    <border>
      <left style="mediumDashed">
        <color theme="0" tint="-0.499984740745262"/>
      </left>
      <right/>
      <top style="medium">
        <color theme="0"/>
      </top>
      <bottom/>
      <diagonal/>
    </border>
    <border>
      <left/>
      <right/>
      <top style="medium">
        <color theme="0"/>
      </top>
      <bottom/>
      <diagonal/>
    </border>
    <border>
      <left/>
      <right style="mediumDashed">
        <color theme="0" tint="-0.499984740745262"/>
      </right>
      <top style="medium">
        <color theme="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auto="1"/>
      </top>
      <bottom style="thin">
        <color auto="1"/>
      </bottom>
      <diagonal/>
    </border>
    <border>
      <left style="thin">
        <color theme="0"/>
      </left>
      <right style="thin">
        <color theme="0"/>
      </right>
      <top style="thin">
        <color theme="0" tint="-0.499984740745262"/>
      </top>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499984740745262"/>
      </bottom>
      <diagonal/>
    </border>
    <border>
      <left style="thin">
        <color theme="0"/>
      </left>
      <right/>
      <top style="thin">
        <color theme="0"/>
      </top>
      <bottom style="thin">
        <color theme="0" tint="-0.499984740745262"/>
      </bottom>
      <diagonal/>
    </border>
    <border>
      <left style="thin">
        <color theme="0"/>
      </left>
      <right style="thin">
        <color theme="0" tint="-0.499984740745262"/>
      </right>
      <top style="thin">
        <color theme="0"/>
      </top>
      <bottom style="thin">
        <color theme="0"/>
      </bottom>
      <diagonal/>
    </border>
    <border>
      <left style="thin">
        <color theme="0" tint="-0.499984740745262"/>
      </left>
      <right style="dashed">
        <color theme="0" tint="-0.499984740745262"/>
      </right>
      <top style="thin">
        <color theme="0" tint="-0.499984740745262"/>
      </top>
      <bottom style="dashed">
        <color theme="0" tint="-0.499984740745262"/>
      </bottom>
      <diagonal/>
    </border>
    <border>
      <left style="dashed">
        <color theme="0" tint="-0.499984740745262"/>
      </left>
      <right style="dashed">
        <color theme="0" tint="-0.499984740745262"/>
      </right>
      <top style="thin">
        <color theme="0" tint="-0.499984740745262"/>
      </top>
      <bottom style="dashed">
        <color theme="0" tint="-0.499984740745262"/>
      </bottom>
      <diagonal/>
    </border>
    <border>
      <left style="dashed">
        <color theme="0" tint="-0.499984740745262"/>
      </left>
      <right/>
      <top style="thin">
        <color theme="0" tint="-0.499984740745262"/>
      </top>
      <bottom style="dashed">
        <color theme="0" tint="-0.499984740745262"/>
      </bottom>
      <diagonal/>
    </border>
    <border>
      <left style="thin">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style="dashed">
        <color theme="0" tint="-0.499984740745262"/>
      </bottom>
      <diagonal/>
    </border>
    <border>
      <left style="thin">
        <color theme="0"/>
      </left>
      <right/>
      <top style="thin">
        <color theme="0"/>
      </top>
      <bottom/>
      <diagonal/>
    </border>
    <border>
      <left style="thin">
        <color theme="0" tint="-0.499984740745262"/>
      </left>
      <right style="dashed">
        <color theme="0" tint="-0.499984740745262"/>
      </right>
      <top style="dashed">
        <color theme="0" tint="-0.499984740745262"/>
      </top>
      <bottom style="thin">
        <color theme="0" tint="-0.499984740745262"/>
      </bottom>
      <diagonal/>
    </border>
    <border>
      <left style="dashed">
        <color theme="0" tint="-0.499984740745262"/>
      </left>
      <right style="dashed">
        <color theme="0" tint="-0.499984740745262"/>
      </right>
      <top style="dashed">
        <color theme="0" tint="-0.499984740745262"/>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left>
      <right/>
      <top style="thin">
        <color theme="0" tint="-0.499984740745262"/>
      </top>
      <bottom/>
      <diagonal/>
    </border>
    <border>
      <left style="thin">
        <color theme="0" tint="-0.499984740745262"/>
      </left>
      <right/>
      <top style="dashed">
        <color theme="0" tint="-0.499984740745262"/>
      </top>
      <bottom style="dashed">
        <color theme="0" tint="-0.499984740745262"/>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ck">
        <color rgb="FFC00000"/>
      </left>
      <right/>
      <top/>
      <bottom/>
      <diagonal/>
    </border>
    <border>
      <left style="thick">
        <color rgb="FF0070C0"/>
      </left>
      <right/>
      <top/>
      <bottom/>
      <diagonal/>
    </border>
    <border>
      <left/>
      <right/>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tint="-0.34998626667073579"/>
      </left>
      <right style="dashed">
        <color theme="0" tint="-0.34998626667073579"/>
      </right>
      <top style="thin">
        <color theme="0" tint="-0.34998626667073579"/>
      </top>
      <bottom style="dashed">
        <color theme="0" tint="-0.34998626667073579"/>
      </bottom>
      <diagonal/>
    </border>
    <border>
      <left style="dashed">
        <color theme="0" tint="-0.34998626667073579"/>
      </left>
      <right style="dashed">
        <color theme="0" tint="-0.34998626667073579"/>
      </right>
      <top style="thin">
        <color theme="0" tint="-0.34998626667073579"/>
      </top>
      <bottom style="dashed">
        <color theme="0" tint="-0.34998626667073579"/>
      </bottom>
      <diagonal/>
    </border>
    <border>
      <left style="thin">
        <color theme="0" tint="-0.499984740745262"/>
      </left>
      <right/>
      <top style="thin">
        <color theme="0" tint="-0.499984740745262"/>
      </top>
      <bottom/>
      <diagonal/>
    </border>
    <border>
      <left style="thin">
        <color theme="0" tint="-0.34998626667073579"/>
      </left>
      <right style="dashed">
        <color theme="0" tint="-0.34998626667073579"/>
      </right>
      <top style="dashed">
        <color theme="0" tint="-0.34998626667073579"/>
      </top>
      <bottom style="dashed">
        <color theme="0" tint="-0.34998626667073579"/>
      </bottom>
      <diagonal/>
    </border>
    <border>
      <left style="thin">
        <color theme="0" tint="-0.499984740745262"/>
      </left>
      <right/>
      <top/>
      <bottom/>
      <diagonal/>
    </border>
    <border>
      <left style="thin">
        <color theme="0" tint="-0.34998626667073579"/>
      </left>
      <right style="dashed">
        <color theme="0" tint="-0.34998626667073579"/>
      </right>
      <top style="dashed">
        <color theme="0" tint="-0.34998626667073579"/>
      </top>
      <bottom style="thin">
        <color theme="0" tint="-0.34998626667073579"/>
      </bottom>
      <diagonal/>
    </border>
    <border>
      <left style="thin">
        <color theme="0" tint="-0.499984740745262"/>
      </left>
      <right style="dashed">
        <color theme="0" tint="-0.499984740745262"/>
      </right>
      <top style="thin">
        <color theme="0" tint="-0.499984740745262"/>
      </top>
      <bottom/>
      <diagonal/>
    </border>
    <border>
      <left style="dashed">
        <color theme="0" tint="-0.499984740745262"/>
      </left>
      <right/>
      <top style="thin">
        <color theme="0" tint="-0.499984740745262"/>
      </top>
      <bottom/>
      <diagonal/>
    </border>
    <border>
      <left/>
      <right/>
      <top style="thin">
        <color theme="0" tint="-0.499984740745262"/>
      </top>
      <bottom/>
      <diagonal/>
    </border>
    <border>
      <left style="dashed">
        <color theme="0" tint="-0.499984740745262"/>
      </left>
      <right/>
      <top/>
      <bottom/>
      <diagonal/>
    </border>
    <border>
      <left style="dashed">
        <color theme="0" tint="-0.499984740745262"/>
      </left>
      <right/>
      <top/>
      <bottom style="thin">
        <color theme="0" tint="-0.499984740745262"/>
      </bottom>
      <diagonal/>
    </border>
    <border>
      <left style="thin">
        <color theme="0"/>
      </left>
      <right/>
      <top/>
      <bottom style="thin">
        <color theme="0" tint="-0.34998626667073579"/>
      </bottom>
      <diagonal/>
    </border>
    <border>
      <left/>
      <right/>
      <top/>
      <bottom style="thin">
        <color theme="0" tint="-0.34998626667073579"/>
      </bottom>
      <diagonal/>
    </border>
    <border>
      <left style="thin">
        <color theme="0" tint="-0.34998626667073579"/>
      </left>
      <right/>
      <top style="thin">
        <color theme="0" tint="-0.34998626667073579"/>
      </top>
      <bottom style="dashed">
        <color theme="0" tint="-0.34998626667073579"/>
      </bottom>
      <diagonal/>
    </border>
    <border>
      <left/>
      <right/>
      <top style="thin">
        <color theme="0" tint="-0.34998626667073579"/>
      </top>
      <bottom style="dashed">
        <color theme="0" tint="-0.34998626667073579"/>
      </bottom>
      <diagonal/>
    </border>
    <border>
      <left/>
      <right style="thin">
        <color theme="0" tint="-0.34998626667073579"/>
      </right>
      <top style="thin">
        <color theme="0" tint="-0.34998626667073579"/>
      </top>
      <bottom style="dashed">
        <color theme="0" tint="-0.34998626667073579"/>
      </bottom>
      <diagonal/>
    </border>
    <border>
      <left/>
      <right/>
      <top style="thin">
        <color theme="0"/>
      </top>
      <bottom/>
      <diagonal/>
    </border>
    <border>
      <left style="thin">
        <color theme="0" tint="-0.34998626667073579"/>
      </left>
      <right/>
      <top style="dashed">
        <color theme="0" tint="-0.34998626667073579"/>
      </top>
      <bottom style="dashed">
        <color theme="0" tint="-0.34998626667073579"/>
      </bottom>
      <diagonal/>
    </border>
    <border>
      <left/>
      <right/>
      <top style="dashed">
        <color theme="0" tint="-0.34998626667073579"/>
      </top>
      <bottom style="dashed">
        <color theme="0" tint="-0.34998626667073579"/>
      </bottom>
      <diagonal/>
    </border>
    <border>
      <left/>
      <right style="thin">
        <color theme="0" tint="-0.34998626667073579"/>
      </right>
      <top style="dashed">
        <color theme="0" tint="-0.34998626667073579"/>
      </top>
      <bottom style="dashed">
        <color theme="0" tint="-0.34998626667073579"/>
      </bottom>
      <diagonal/>
    </border>
    <border>
      <left style="thin">
        <color theme="0" tint="-0.34998626667073579"/>
      </left>
      <right/>
      <top style="thin">
        <color theme="0" tint="-0.34998626667073579"/>
      </top>
      <bottom/>
      <diagonal/>
    </border>
    <border>
      <left/>
      <right style="dashed">
        <color theme="0" tint="-0.34998626667073579"/>
      </right>
      <top style="thin">
        <color theme="0" tint="-0.34998626667073579"/>
      </top>
      <bottom/>
      <diagonal/>
    </border>
    <border>
      <left style="dashed">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dashed">
        <color theme="0" tint="-0.34998626667073579"/>
      </right>
      <top/>
      <bottom/>
      <diagonal/>
    </border>
    <border>
      <left style="dashed">
        <color theme="0" tint="-0.34998626667073579"/>
      </left>
      <right/>
      <top/>
      <bottom/>
      <diagonal/>
    </border>
    <border>
      <left style="thin">
        <color theme="0" tint="-0.34998626667073579"/>
      </left>
      <right/>
      <top style="dashed">
        <color theme="0" tint="-0.34998626667073579"/>
      </top>
      <bottom/>
      <diagonal/>
    </border>
    <border>
      <left/>
      <right/>
      <top style="dashed">
        <color theme="0" tint="-0.34998626667073579"/>
      </top>
      <bottom/>
      <diagonal/>
    </border>
    <border>
      <left/>
      <right style="thin">
        <color theme="0" tint="-0.34998626667073579"/>
      </right>
      <top style="dashed">
        <color theme="0" tint="-0.34998626667073579"/>
      </top>
      <bottom/>
      <diagonal/>
    </border>
    <border>
      <left style="thin">
        <color theme="0" tint="-0.34998626667073579"/>
      </left>
      <right/>
      <top/>
      <bottom style="thin">
        <color theme="0" tint="-0.34998626667073579"/>
      </bottom>
      <diagonal/>
    </border>
    <border>
      <left/>
      <right style="dashed">
        <color theme="0" tint="-0.34998626667073579"/>
      </right>
      <top/>
      <bottom style="thin">
        <color theme="0" tint="-0.34998626667073579"/>
      </bottom>
      <diagonal/>
    </border>
    <border>
      <left style="dashed">
        <color theme="0" tint="-0.34998626667073579"/>
      </left>
      <right/>
      <top/>
      <bottom style="thin">
        <color theme="0" tint="-0.34998626667073579"/>
      </bottom>
      <diagonal/>
    </border>
    <border>
      <left style="dashed">
        <color theme="0" tint="-0.34998626667073579"/>
      </left>
      <right style="thin">
        <color indexed="64"/>
      </right>
      <top style="dashed">
        <color theme="0" tint="-0.34998626667073579"/>
      </top>
      <bottom style="thin">
        <color theme="0" tint="-0.34998626667073579"/>
      </bottom>
      <diagonal/>
    </border>
    <border>
      <left style="thin">
        <color indexed="64"/>
      </left>
      <right style="thin">
        <color indexed="64"/>
      </right>
      <top style="dashed">
        <color theme="0" tint="-0.34998626667073579"/>
      </top>
      <bottom style="thin">
        <color theme="0" tint="-0.34998626667073579"/>
      </bottom>
      <diagonal/>
    </border>
    <border>
      <left style="thin">
        <color indexed="64"/>
      </left>
      <right style="thin">
        <color theme="0" tint="-0.34998626667073579"/>
      </right>
      <top style="dashed">
        <color theme="0" tint="-0.34998626667073579"/>
      </top>
      <bottom style="thin">
        <color theme="0" tint="-0.34998626667073579"/>
      </bottom>
      <diagonal/>
    </border>
    <border>
      <left style="thin">
        <color theme="0"/>
      </left>
      <right/>
      <top/>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bottom>
      <diagonal/>
    </border>
    <border>
      <left style="dashed">
        <color theme="0" tint="-0.34998626667073579"/>
      </left>
      <right style="dashed">
        <color theme="0" tint="-0.34998626667073579"/>
      </right>
      <top style="dashed">
        <color theme="0" tint="-0.34998626667073579"/>
      </top>
      <bottom style="thin">
        <color theme="0" tint="-0.34998626667073579"/>
      </bottom>
      <diagonal/>
    </border>
    <border>
      <left/>
      <right style="thin">
        <color theme="0"/>
      </right>
      <top/>
      <bottom/>
      <diagonal/>
    </border>
    <border>
      <left style="thin">
        <color theme="0"/>
      </left>
      <right/>
      <top/>
      <bottom style="thin">
        <color theme="0"/>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right>
      <top style="thin">
        <color theme="0"/>
      </top>
      <bottom/>
      <diagonal/>
    </border>
    <border>
      <left/>
      <right style="thin">
        <color theme="0" tint="-0.34998626667073579"/>
      </right>
      <top/>
      <bottom style="thin">
        <color theme="0" tint="-0.34998626667073579"/>
      </bottom>
      <diagonal/>
    </border>
    <border>
      <left style="dashed">
        <color theme="0" tint="-0.499984740745262"/>
      </left>
      <right/>
      <top style="thin">
        <color theme="0"/>
      </top>
      <bottom style="dashed">
        <color theme="0" tint="-0.499984740745262"/>
      </bottom>
      <diagonal/>
    </border>
    <border>
      <left/>
      <right/>
      <top style="thin">
        <color theme="0"/>
      </top>
      <bottom style="dashed">
        <color theme="0" tint="-0.499984740745262"/>
      </bottom>
      <diagonal/>
    </border>
    <border>
      <left style="mediumDashed">
        <color theme="0" tint="-0.499984740745262"/>
      </left>
      <right/>
      <top/>
      <bottom/>
      <diagonal/>
    </border>
    <border>
      <left style="mediumDashed">
        <color theme="0" tint="-0.499984740745262"/>
      </left>
      <right/>
      <top/>
      <bottom style="medium">
        <color theme="0" tint="-0.499984740745262"/>
      </bottom>
      <diagonal/>
    </border>
    <border>
      <left/>
      <right/>
      <top/>
      <bottom style="medium">
        <color theme="0" tint="-0.499984740745262"/>
      </bottom>
      <diagonal/>
    </border>
    <border>
      <left/>
      <right style="thin">
        <color theme="0" tint="-0.499984740745262"/>
      </right>
      <top style="thin">
        <color theme="0" tint="-0.499984740745262"/>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theme="0"/>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right>
      <top style="thin">
        <color theme="0" tint="-0.499984740745262"/>
      </top>
      <bottom style="thin">
        <color theme="0" tint="-0.499984740745262"/>
      </bottom>
      <diagonal/>
    </border>
    <border>
      <left style="thin">
        <color theme="0" tint="-0.499984740745262"/>
      </left>
      <right/>
      <top style="thin">
        <color theme="0" tint="-0.499984740745262"/>
      </top>
      <bottom style="dashed">
        <color theme="0" tint="-0.499984740745262"/>
      </bottom>
      <diagonal/>
    </border>
    <border>
      <left/>
      <right/>
      <top style="thin">
        <color theme="0" tint="-0.499984740745262"/>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style="thin">
        <color theme="0" tint="-0.499984740745262"/>
      </bottom>
      <diagonal/>
    </border>
    <border>
      <left style="thin">
        <color theme="0"/>
      </left>
      <right/>
      <top style="thin">
        <color theme="0" tint="-0.499984740745262"/>
      </top>
      <bottom style="thin">
        <color theme="0" tint="-0.34998626667073579"/>
      </bottom>
      <diagonal/>
    </border>
    <border>
      <left/>
      <right style="thin">
        <color theme="0"/>
      </right>
      <top style="thin">
        <color theme="0" tint="-0.499984740745262"/>
      </top>
      <bottom style="thin">
        <color theme="0" tint="-0.34998626667073579"/>
      </bottom>
      <diagonal/>
    </border>
    <border>
      <left/>
      <right style="thin">
        <color theme="0" tint="-0.499984740745262"/>
      </right>
      <top style="thin">
        <color theme="0"/>
      </top>
      <bottom style="thin">
        <color theme="0"/>
      </bottom>
      <diagonal/>
    </border>
    <border>
      <left style="dashed">
        <color theme="0" tint="-0.34998626667073579"/>
      </left>
      <right/>
      <top style="thin">
        <color theme="0" tint="-0.34998626667073579"/>
      </top>
      <bottom style="dashed">
        <color theme="0" tint="-0.34998626667073579"/>
      </bottom>
      <diagonal/>
    </border>
    <border>
      <left style="dashed">
        <color theme="0" tint="-0.34998626667073579"/>
      </left>
      <right/>
      <top style="dashed">
        <color theme="0" tint="-0.34998626667073579"/>
      </top>
      <bottom style="dashed">
        <color theme="0" tint="-0.34998626667073579"/>
      </bottom>
      <diagonal/>
    </border>
    <border>
      <left/>
      <right style="thin">
        <color theme="0" tint="-0.499984740745262"/>
      </right>
      <top style="thin">
        <color theme="0"/>
      </top>
      <bottom/>
      <diagonal/>
    </border>
    <border>
      <left style="dashed">
        <color theme="0" tint="-0.34998626667073579"/>
      </left>
      <right/>
      <top style="dashed">
        <color theme="0" tint="-0.34998626667073579"/>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top/>
      <bottom style="dashed">
        <color theme="0" tint="-0.34998626667073579"/>
      </bottom>
      <diagonal/>
    </border>
    <border>
      <left style="dashed">
        <color theme="0" tint="-0.34998626667073579"/>
      </left>
      <right/>
      <top style="dashed">
        <color theme="0" tint="-0.34998626667073579"/>
      </top>
      <bottom style="thin">
        <color theme="0" tint="-0.34998626667073579"/>
      </bottom>
      <diagonal/>
    </border>
    <border>
      <left style="thin">
        <color theme="0"/>
      </left>
      <right/>
      <top/>
      <bottom style="thin">
        <color indexed="64"/>
      </bottom>
      <diagonal/>
    </border>
    <border>
      <left/>
      <right style="thin">
        <color theme="0"/>
      </right>
      <top style="thin">
        <color theme="0"/>
      </top>
      <bottom style="thin">
        <color theme="0" tint="-0.34998626667073579"/>
      </bottom>
      <diagonal/>
    </border>
    <border>
      <left style="thin">
        <color theme="0"/>
      </left>
      <right/>
      <top/>
      <bottom style="thin">
        <color theme="0" tint="-0.499984740745262"/>
      </bottom>
      <diagonal/>
    </border>
    <border>
      <left/>
      <right style="thin">
        <color theme="0"/>
      </right>
      <top/>
      <bottom style="thin">
        <color theme="0" tint="-0.499984740745262"/>
      </bottom>
      <diagonal/>
    </border>
    <border>
      <left style="dashed">
        <color theme="0" tint="-0.499984740745262"/>
      </left>
      <right/>
      <top style="dashed">
        <color theme="0" tint="-0.499984740745262"/>
      </top>
      <bottom style="thin">
        <color theme="0" tint="-0.499984740745262"/>
      </bottom>
      <diagonal/>
    </border>
    <border>
      <left style="thin">
        <color theme="0" tint="-0.499984740745262"/>
      </left>
      <right style="thin">
        <color theme="0"/>
      </right>
      <top style="thin">
        <color theme="0" tint="-0.499984740745262"/>
      </top>
      <bottom/>
      <diagonal/>
    </border>
    <border>
      <left/>
      <right/>
      <top style="thin">
        <color theme="0"/>
      </top>
      <bottom style="thin">
        <color theme="0" tint="-0.499984740745262"/>
      </bottom>
      <diagonal/>
    </border>
    <border>
      <left style="thin">
        <color theme="0" tint="-0.499984740745262"/>
      </left>
      <right/>
      <top style="thin">
        <color theme="0"/>
      </top>
      <bottom style="thin">
        <color theme="0"/>
      </bottom>
      <diagonal/>
    </border>
    <border>
      <left style="thin">
        <color theme="0" tint="-0.499984740745262"/>
      </left>
      <right/>
      <top style="thin">
        <color theme="0"/>
      </top>
      <bottom/>
      <diagonal/>
    </border>
    <border>
      <left style="thin">
        <color theme="0" tint="-0.499984740745262"/>
      </left>
      <right style="thin">
        <color theme="0"/>
      </right>
      <top style="thin">
        <color theme="0" tint="-0.499984740745262"/>
      </top>
      <bottom style="thin">
        <color theme="0"/>
      </bottom>
      <diagonal/>
    </border>
    <border>
      <left/>
      <right style="thin">
        <color theme="0"/>
      </right>
      <top/>
      <bottom style="thin">
        <color theme="0"/>
      </bottom>
      <diagonal/>
    </border>
    <border>
      <left style="thin">
        <color theme="0" tint="-0.499984740745262"/>
      </left>
      <right style="thin">
        <color theme="0"/>
      </right>
      <top/>
      <bottom style="thin">
        <color theme="0"/>
      </bottom>
      <diagonal/>
    </border>
    <border>
      <left style="thin">
        <color theme="0" tint="-0.499984740745262"/>
      </left>
      <right style="thin">
        <color theme="0"/>
      </right>
      <top style="thin">
        <color theme="0"/>
      </top>
      <bottom style="thin">
        <color theme="0"/>
      </bottom>
      <diagonal/>
    </border>
    <border>
      <left/>
      <right style="dashed">
        <color theme="0" tint="-0.499984740745262"/>
      </right>
      <top style="thin">
        <color theme="0" tint="-0.499984740745262"/>
      </top>
      <bottom style="dashed">
        <color theme="0" tint="-0.499984740745262"/>
      </bottom>
      <diagonal/>
    </border>
    <border>
      <left/>
      <right style="dashed">
        <color theme="0" tint="-0.499984740745262"/>
      </right>
      <top style="dashed">
        <color theme="0" tint="-0.499984740745262"/>
      </top>
      <bottom style="dashed">
        <color theme="0" tint="-0.499984740745262"/>
      </bottom>
      <diagonal/>
    </border>
    <border>
      <left style="thin">
        <color theme="0" tint="-0.499984740745262"/>
      </left>
      <right/>
      <top style="dashed">
        <color theme="0" tint="-0.499984740745262"/>
      </top>
      <bottom style="thin">
        <color theme="0" tint="-0.499984740745262"/>
      </bottom>
      <diagonal/>
    </border>
    <border>
      <left/>
      <right style="dashed">
        <color theme="0" tint="-0.499984740745262"/>
      </right>
      <top style="dashed">
        <color theme="0" tint="-0.499984740745262"/>
      </top>
      <bottom style="thin">
        <color theme="0" tint="-0.499984740745262"/>
      </bottom>
      <diagonal/>
    </border>
    <border>
      <left/>
      <right/>
      <top style="double">
        <color rgb="FFFF0000"/>
      </top>
      <bottom style="double">
        <color rgb="FFFF0000"/>
      </bottom>
      <diagonal/>
    </border>
    <border>
      <left style="dashed">
        <color theme="0" tint="-0.499984740745262"/>
      </left>
      <right style="dotted">
        <color theme="0" tint="-0.499984740745262"/>
      </right>
      <top style="thin">
        <color theme="0" tint="-0.499984740745262"/>
      </top>
      <bottom/>
      <diagonal/>
    </border>
    <border>
      <left style="dotted">
        <color theme="0" tint="-0.499984740745262"/>
      </left>
      <right style="thin">
        <color theme="0" tint="-0.499984740745262"/>
      </right>
      <top style="thin">
        <color theme="0" tint="-0.499984740745262"/>
      </top>
      <bottom style="dotted">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tint="-0.499984740745262"/>
      </right>
      <top style="thin">
        <color theme="0" tint="-0.499984740745262"/>
      </top>
      <bottom/>
      <diagonal/>
    </border>
    <border>
      <left style="thin">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dashed">
        <color theme="0" tint="-0.499984740745262"/>
      </right>
      <top style="thin">
        <color theme="0" tint="-0.499984740745262"/>
      </top>
      <bottom style="thin">
        <color theme="0" tint="-0.499984740745262"/>
      </bottom>
      <diagonal/>
    </border>
    <border>
      <left style="dashed">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top style="dashed">
        <color theme="0" tint="-0.499984740745262"/>
      </top>
      <bottom/>
      <diagonal/>
    </border>
    <border>
      <left style="thin">
        <color theme="0" tint="-0.499984740745262"/>
      </left>
      <right/>
      <top style="dashed">
        <color theme="0" tint="-0.499984740745262"/>
      </top>
      <bottom/>
      <diagonal/>
    </border>
    <border>
      <left style="dashed">
        <color theme="0" tint="-0.499984740745262"/>
      </left>
      <right/>
      <top style="thin">
        <color theme="0" tint="-0.499984740745262"/>
      </top>
      <bottom style="thin">
        <color theme="0" tint="-0.499984740745262"/>
      </bottom>
      <diagonal/>
    </border>
    <border>
      <left/>
      <right/>
      <top style="thin">
        <color theme="0" tint="-0.499984740745262"/>
      </top>
      <bottom style="medium">
        <color theme="0"/>
      </bottom>
      <diagonal/>
    </border>
    <border>
      <left style="thin">
        <color theme="0"/>
      </left>
      <right style="thin">
        <color theme="0"/>
      </right>
      <top style="thin">
        <color theme="0" tint="-0.499984740745262"/>
      </top>
      <bottom style="thin">
        <color theme="0" tint="-0.499984740745262"/>
      </bottom>
      <diagonal/>
    </border>
    <border>
      <left style="thick">
        <color theme="0"/>
      </left>
      <right/>
      <top/>
      <bottom style="thick">
        <color theme="0"/>
      </bottom>
      <diagonal/>
    </border>
    <border>
      <left/>
      <right/>
      <top/>
      <bottom style="thick">
        <color theme="0"/>
      </bottom>
      <diagonal/>
    </border>
    <border>
      <left/>
      <right style="thin">
        <color theme="0" tint="-0.499984740745262"/>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style="mediumDashed">
        <color theme="0" tint="-0.499984740745262"/>
      </left>
      <right/>
      <top style="medium">
        <color theme="0"/>
      </top>
      <bottom style="thin">
        <color indexed="64"/>
      </bottom>
      <diagonal/>
    </border>
    <border>
      <left/>
      <right/>
      <top style="medium">
        <color theme="0"/>
      </top>
      <bottom style="thin">
        <color indexed="64"/>
      </bottom>
      <diagonal/>
    </border>
    <border>
      <left/>
      <right style="mediumDashed">
        <color theme="0" tint="-0.499984740745262"/>
      </right>
      <top style="medium">
        <color theme="0"/>
      </top>
      <bottom style="thin">
        <color indexed="64"/>
      </bottom>
      <diagonal/>
    </border>
    <border>
      <left/>
      <right/>
      <top style="thin">
        <color indexed="64"/>
      </top>
      <bottom/>
      <diagonal/>
    </border>
    <border>
      <left/>
      <right style="mediumDashed">
        <color theme="0" tint="-0.499984740745262"/>
      </right>
      <top/>
      <bottom style="medium">
        <color theme="0" tint="-0.499984740745262"/>
      </bottom>
      <diagonal/>
    </border>
    <border>
      <left/>
      <right style="dashed">
        <color indexed="64"/>
      </right>
      <top style="dashed">
        <color indexed="64"/>
      </top>
      <bottom style="dashed">
        <color indexed="64"/>
      </bottom>
      <diagonal/>
    </border>
    <border>
      <left style="thin">
        <color indexed="64"/>
      </left>
      <right style="dashed">
        <color indexed="64"/>
      </right>
      <top style="thin">
        <color theme="0"/>
      </top>
      <bottom/>
      <diagonal/>
    </border>
    <border>
      <left style="thin">
        <color theme="0"/>
      </left>
      <right style="dashed">
        <color indexed="64"/>
      </right>
      <top style="thin">
        <color theme="0"/>
      </top>
      <bottom style="thin">
        <color theme="0"/>
      </bottom>
      <diagonal/>
    </border>
    <border>
      <left style="dashed">
        <color indexed="64"/>
      </left>
      <right style="thin">
        <color theme="0"/>
      </right>
      <top style="thin">
        <color theme="0"/>
      </top>
      <bottom style="thin">
        <color theme="0"/>
      </bottom>
      <diagonal/>
    </border>
    <border>
      <left style="dashed">
        <color indexed="64"/>
      </left>
      <right/>
      <top style="dashed">
        <color indexed="64"/>
      </top>
      <bottom style="thin">
        <color indexed="64"/>
      </bottom>
      <diagonal/>
    </border>
    <border>
      <left/>
      <right/>
      <top style="dashed">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indexed="64"/>
      </left>
      <right style="medium">
        <color indexed="64"/>
      </right>
      <top/>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thin">
        <color indexed="64"/>
      </left>
      <right/>
      <top/>
      <bottom style="hair">
        <color theme="0" tint="-0.34998626667073579"/>
      </bottom>
      <diagonal/>
    </border>
    <border>
      <left style="thin">
        <color indexed="64"/>
      </left>
      <right/>
      <top style="hair">
        <color theme="0" tint="-0.34998626667073579"/>
      </top>
      <bottom style="hair">
        <color theme="0" tint="-0.34998626667073579"/>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theme="0" tint="-0.34998626667073579"/>
      </top>
      <bottom style="thin">
        <color indexed="64"/>
      </bottom>
      <diagonal/>
    </border>
    <border>
      <left style="medium">
        <color indexed="64"/>
      </left>
      <right style="medium">
        <color indexed="64"/>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indexed="64"/>
      </right>
      <top style="thin">
        <color indexed="64"/>
      </top>
      <bottom style="medium">
        <color indexed="64"/>
      </bottom>
      <diagonal/>
    </border>
    <border>
      <left style="thin">
        <color theme="0" tint="-0.499984740745262"/>
      </left>
      <right/>
      <top style="thin">
        <color theme="0" tint="-0.499984740745262"/>
      </top>
      <bottom style="thick">
        <color theme="0"/>
      </bottom>
      <diagonal/>
    </border>
    <border>
      <left/>
      <right/>
      <top style="thin">
        <color theme="0" tint="-0.499984740745262"/>
      </top>
      <bottom style="thick">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indexed="64"/>
      </right>
      <top style="thin">
        <color theme="0"/>
      </top>
      <bottom style="thin">
        <color theme="0" tint="-0.34998626667073579"/>
      </bottom>
      <diagonal/>
    </border>
    <border>
      <left/>
      <right style="thin">
        <color indexed="64"/>
      </right>
      <top style="thin">
        <color theme="0"/>
      </top>
      <bottom style="thin">
        <color theme="0"/>
      </bottom>
      <diagonal/>
    </border>
    <border>
      <left style="thin">
        <color theme="0" tint="-0.499984740745262"/>
      </left>
      <right style="dotted">
        <color theme="0" tint="-0.499984740745262"/>
      </right>
      <top style="thin">
        <color theme="0" tint="-0.499984740745262"/>
      </top>
      <bottom style="dashed">
        <color theme="0" tint="-0.499984740745262"/>
      </bottom>
      <diagonal/>
    </border>
    <border>
      <left style="dotted">
        <color theme="0" tint="-0.499984740745262"/>
      </left>
      <right style="dotted">
        <color theme="0" tint="-0.499984740745262"/>
      </right>
      <top style="thin">
        <color theme="0" tint="-0.499984740745262"/>
      </top>
      <bottom style="dashed">
        <color theme="0" tint="-0.499984740745262"/>
      </bottom>
      <diagonal/>
    </border>
    <border>
      <left style="dotted">
        <color theme="0" tint="-0.499984740745262"/>
      </left>
      <right style="thin">
        <color theme="0" tint="-0.499984740745262"/>
      </right>
      <top style="thin">
        <color theme="0" tint="-0.499984740745262"/>
      </top>
      <bottom style="dashed">
        <color theme="0" tint="-0.499984740745262"/>
      </bottom>
      <diagonal/>
    </border>
    <border>
      <left style="thin">
        <color theme="0" tint="-0.499984740745262"/>
      </left>
      <right style="dotted">
        <color theme="0" tint="-0.499984740745262"/>
      </right>
      <top style="dashed">
        <color theme="0" tint="-0.499984740745262"/>
      </top>
      <bottom style="dashed">
        <color theme="0" tint="-0.499984740745262"/>
      </bottom>
      <diagonal/>
    </border>
    <border>
      <left style="dotted">
        <color theme="0" tint="-0.499984740745262"/>
      </left>
      <right style="dotted">
        <color theme="0" tint="-0.499984740745262"/>
      </right>
      <top style="dashed">
        <color theme="0" tint="-0.499984740745262"/>
      </top>
      <bottom style="dashed">
        <color theme="0" tint="-0.499984740745262"/>
      </bottom>
      <diagonal/>
    </border>
    <border>
      <left style="dotted">
        <color theme="0" tint="-0.499984740745262"/>
      </left>
      <right style="thin">
        <color theme="0" tint="-0.499984740745262"/>
      </right>
      <top style="dashed">
        <color theme="0" tint="-0.499984740745262"/>
      </top>
      <bottom style="dashed">
        <color theme="0" tint="-0.499984740745262"/>
      </bottom>
      <diagonal/>
    </border>
    <border>
      <left style="thin">
        <color theme="0" tint="-0.499984740745262"/>
      </left>
      <right style="dotted">
        <color theme="0" tint="-0.499984740745262"/>
      </right>
      <top style="dashed">
        <color theme="0" tint="-0.499984740745262"/>
      </top>
      <bottom style="thin">
        <color theme="0" tint="-0.499984740745262"/>
      </bottom>
      <diagonal/>
    </border>
    <border>
      <left style="dotted">
        <color theme="0" tint="-0.499984740745262"/>
      </left>
      <right style="dotted">
        <color theme="0" tint="-0.499984740745262"/>
      </right>
      <top style="dashed">
        <color theme="0" tint="-0.499984740745262"/>
      </top>
      <bottom style="thin">
        <color theme="0" tint="-0.499984740745262"/>
      </bottom>
      <diagonal/>
    </border>
    <border>
      <left style="dotted">
        <color theme="0" tint="-0.499984740745262"/>
      </left>
      <right style="thin">
        <color theme="0" tint="-0.499984740745262"/>
      </right>
      <top style="dashed">
        <color theme="0" tint="-0.499984740745262"/>
      </top>
      <bottom style="thin">
        <color theme="0" tint="-0.499984740745262"/>
      </bottom>
      <diagonal/>
    </border>
    <border>
      <left style="thin">
        <color theme="0" tint="-0.499984740745262"/>
      </left>
      <right style="dotted">
        <color theme="0" tint="-0.499984740745262"/>
      </right>
      <top style="thin">
        <color theme="0" tint="-0.499984740745262"/>
      </top>
      <bottom style="dotted">
        <color theme="0" tint="-0.499984740745262"/>
      </bottom>
      <diagonal/>
    </border>
    <border>
      <left style="dotted">
        <color theme="0" tint="-0.499984740745262"/>
      </left>
      <right style="dotted">
        <color theme="0" tint="-0.499984740745262"/>
      </right>
      <top style="thin">
        <color theme="0" tint="-0.499984740745262"/>
      </top>
      <bottom style="dotted">
        <color theme="0" tint="-0.499984740745262"/>
      </bottom>
      <diagonal/>
    </border>
    <border>
      <left style="thin">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dotted">
        <color theme="0" tint="-0.499984740745262"/>
      </right>
      <top style="dotted">
        <color theme="0" tint="-0.499984740745262"/>
      </top>
      <bottom style="thin">
        <color theme="0" tint="-0.499984740745262"/>
      </bottom>
      <diagonal/>
    </border>
    <border>
      <left style="dotted">
        <color theme="0" tint="-0.499984740745262"/>
      </left>
      <right style="dotted">
        <color theme="0" tint="-0.499984740745262"/>
      </right>
      <top style="dotted">
        <color theme="0" tint="-0.499984740745262"/>
      </top>
      <bottom style="thin">
        <color theme="0" tint="-0.499984740745262"/>
      </bottom>
      <diagonal/>
    </border>
    <border>
      <left style="dotted">
        <color theme="0" tint="-0.499984740745262"/>
      </left>
      <right style="thin">
        <color theme="0" tint="-0.499984740745262"/>
      </right>
      <top style="dotted">
        <color theme="0" tint="-0.499984740745262"/>
      </top>
      <bottom style="thin">
        <color theme="0" tint="-0.499984740745262"/>
      </bottom>
      <diagonal/>
    </border>
    <border>
      <left style="thin">
        <color theme="0" tint="-0.34998626667073579"/>
      </left>
      <right style="dotted">
        <color theme="0" tint="-0.499984740745262"/>
      </right>
      <top style="thin">
        <color theme="0" tint="-0.499984740745262"/>
      </top>
      <bottom/>
      <diagonal/>
    </border>
    <border>
      <left style="dotted">
        <color theme="0" tint="-0.499984740745262"/>
      </left>
      <right style="dotted">
        <color theme="0" tint="-0.499984740745262"/>
      </right>
      <top style="thin">
        <color theme="0" tint="-0.499984740745262"/>
      </top>
      <bottom/>
      <diagonal/>
    </border>
    <border>
      <left style="dotted">
        <color theme="0" tint="-0.499984740745262"/>
      </left>
      <right style="thin">
        <color theme="0" tint="-0.34998626667073579"/>
      </right>
      <top style="thin">
        <color theme="0" tint="-0.499984740745262"/>
      </top>
      <bottom/>
      <diagonal/>
    </border>
    <border>
      <left style="thin">
        <color theme="0" tint="-0.34998626667073579"/>
      </left>
      <right style="dotted">
        <color theme="0" tint="-0.499984740745262"/>
      </right>
      <top/>
      <bottom/>
      <diagonal/>
    </border>
    <border>
      <left style="dotted">
        <color theme="0" tint="-0.499984740745262"/>
      </left>
      <right style="dotted">
        <color theme="0" tint="-0.499984740745262"/>
      </right>
      <top/>
      <bottom/>
      <diagonal/>
    </border>
    <border>
      <left style="dotted">
        <color theme="0" tint="-0.499984740745262"/>
      </left>
      <right style="thin">
        <color theme="0" tint="-0.34998626667073579"/>
      </right>
      <top/>
      <bottom/>
      <diagonal/>
    </border>
    <border>
      <left style="thin">
        <color theme="0" tint="-0.34998626667073579"/>
      </left>
      <right style="dotted">
        <color theme="0" tint="-0.499984740745262"/>
      </right>
      <top/>
      <bottom style="thin">
        <color theme="0" tint="-0.499984740745262"/>
      </bottom>
      <diagonal/>
    </border>
    <border>
      <left style="dotted">
        <color theme="0" tint="-0.499984740745262"/>
      </left>
      <right style="dotted">
        <color theme="0" tint="-0.499984740745262"/>
      </right>
      <top/>
      <bottom style="thin">
        <color theme="0" tint="-0.499984740745262"/>
      </bottom>
      <diagonal/>
    </border>
    <border>
      <left style="dotted">
        <color theme="0" tint="-0.499984740745262"/>
      </left>
      <right style="thin">
        <color theme="0" tint="-0.34998626667073579"/>
      </right>
      <top/>
      <bottom style="thin">
        <color theme="0" tint="-0.499984740745262"/>
      </bottom>
      <diagonal/>
    </border>
    <border>
      <left style="thin">
        <color theme="0" tint="-0.34998626667073579"/>
      </left>
      <right style="dotted">
        <color theme="0" tint="-0.499984740745262"/>
      </right>
      <top style="thin">
        <color theme="0" tint="-0.34998626667073579"/>
      </top>
      <bottom style="dotted">
        <color theme="0" tint="-0.499984740745262"/>
      </bottom>
      <diagonal/>
    </border>
    <border>
      <left style="dotted">
        <color theme="0" tint="-0.499984740745262"/>
      </left>
      <right style="dotted">
        <color theme="0" tint="-0.499984740745262"/>
      </right>
      <top style="thin">
        <color theme="0" tint="-0.34998626667073579"/>
      </top>
      <bottom style="dotted">
        <color theme="0" tint="-0.499984740745262"/>
      </bottom>
      <diagonal/>
    </border>
    <border>
      <left style="dotted">
        <color theme="0" tint="-0.499984740745262"/>
      </left>
      <right style="thin">
        <color theme="0" tint="-0.34998626667073579"/>
      </right>
      <top style="thin">
        <color theme="0" tint="-0.34998626667073579"/>
      </top>
      <bottom style="dotted">
        <color theme="0" tint="-0.499984740745262"/>
      </bottom>
      <diagonal/>
    </border>
    <border>
      <left style="thin">
        <color theme="0" tint="-0.34998626667073579"/>
      </left>
      <right style="dotted">
        <color theme="0" tint="-0.499984740745262"/>
      </right>
      <top style="dotted">
        <color theme="0" tint="-0.499984740745262"/>
      </top>
      <bottom style="dotted">
        <color theme="0" tint="-0.499984740745262"/>
      </bottom>
      <diagonal/>
    </border>
    <border>
      <left style="dotted">
        <color theme="0" tint="-0.499984740745262"/>
      </left>
      <right style="thin">
        <color theme="0" tint="-0.34998626667073579"/>
      </right>
      <top style="dotted">
        <color theme="0" tint="-0.499984740745262"/>
      </top>
      <bottom style="dotted">
        <color theme="0" tint="-0.499984740745262"/>
      </bottom>
      <diagonal/>
    </border>
    <border>
      <left style="thin">
        <color theme="0" tint="-0.34998626667073579"/>
      </left>
      <right style="dotted">
        <color theme="0" tint="-0.499984740745262"/>
      </right>
      <top style="dotted">
        <color theme="0" tint="-0.499984740745262"/>
      </top>
      <bottom style="thin">
        <color theme="0" tint="-0.34998626667073579"/>
      </bottom>
      <diagonal/>
    </border>
    <border>
      <left style="dotted">
        <color theme="0" tint="-0.499984740745262"/>
      </left>
      <right style="dotted">
        <color theme="0" tint="-0.499984740745262"/>
      </right>
      <top style="dotted">
        <color theme="0" tint="-0.499984740745262"/>
      </top>
      <bottom style="thin">
        <color theme="0" tint="-0.34998626667073579"/>
      </bottom>
      <diagonal/>
    </border>
    <border>
      <left style="dotted">
        <color theme="0" tint="-0.499984740745262"/>
      </left>
      <right style="thin">
        <color theme="0" tint="-0.34998626667073579"/>
      </right>
      <top style="dotted">
        <color theme="0" tint="-0.499984740745262"/>
      </top>
      <bottom style="thin">
        <color theme="0" tint="-0.34998626667073579"/>
      </bottom>
      <diagonal/>
    </border>
    <border>
      <left style="thin">
        <color theme="0" tint="-0.499984740745262"/>
      </left>
      <right style="dotted">
        <color theme="0" tint="-0.34998626667073579"/>
      </right>
      <top style="thin">
        <color theme="0" tint="-0.499984740745262"/>
      </top>
      <bottom style="dashed">
        <color theme="0" tint="-0.34998626667073579"/>
      </bottom>
      <diagonal/>
    </border>
    <border>
      <left style="dotted">
        <color theme="0" tint="-0.34998626667073579"/>
      </left>
      <right style="dotted">
        <color theme="0" tint="-0.34998626667073579"/>
      </right>
      <top style="thin">
        <color theme="0" tint="-0.499984740745262"/>
      </top>
      <bottom style="dashed">
        <color theme="0" tint="-0.34998626667073579"/>
      </bottom>
      <diagonal/>
    </border>
    <border>
      <left style="dotted">
        <color theme="0" tint="-0.34998626667073579"/>
      </left>
      <right style="thin">
        <color theme="0" tint="-0.499984740745262"/>
      </right>
      <top style="thin">
        <color theme="0" tint="-0.499984740745262"/>
      </top>
      <bottom style="dashed">
        <color theme="0" tint="-0.34998626667073579"/>
      </bottom>
      <diagonal/>
    </border>
    <border>
      <left style="thin">
        <color theme="0" tint="-0.499984740745262"/>
      </left>
      <right style="dotted">
        <color theme="0" tint="-0.34998626667073579"/>
      </right>
      <top style="dashed">
        <color theme="0" tint="-0.34998626667073579"/>
      </top>
      <bottom style="dashed">
        <color theme="0" tint="-0.34998626667073579"/>
      </bottom>
      <diagonal/>
    </border>
    <border>
      <left style="dotted">
        <color theme="0" tint="-0.34998626667073579"/>
      </left>
      <right style="dotted">
        <color theme="0" tint="-0.34998626667073579"/>
      </right>
      <top style="dashed">
        <color theme="0" tint="-0.34998626667073579"/>
      </top>
      <bottom style="dashed">
        <color theme="0" tint="-0.34998626667073579"/>
      </bottom>
      <diagonal/>
    </border>
    <border>
      <left style="dotted">
        <color theme="0" tint="-0.34998626667073579"/>
      </left>
      <right style="thin">
        <color theme="0" tint="-0.499984740745262"/>
      </right>
      <top style="dashed">
        <color theme="0" tint="-0.34998626667073579"/>
      </top>
      <bottom style="dashed">
        <color theme="0" tint="-0.34998626667073579"/>
      </bottom>
      <diagonal/>
    </border>
    <border>
      <left style="thin">
        <color theme="0" tint="-0.499984740745262"/>
      </left>
      <right style="dotted">
        <color theme="0" tint="-0.34998626667073579"/>
      </right>
      <top style="dashed">
        <color theme="0" tint="-0.34998626667073579"/>
      </top>
      <bottom style="thin">
        <color theme="0" tint="-0.499984740745262"/>
      </bottom>
      <diagonal/>
    </border>
    <border>
      <left style="dotted">
        <color theme="0" tint="-0.34998626667073579"/>
      </left>
      <right style="dotted">
        <color theme="0" tint="-0.34998626667073579"/>
      </right>
      <top style="dashed">
        <color theme="0" tint="-0.34998626667073579"/>
      </top>
      <bottom style="thin">
        <color theme="0" tint="-0.499984740745262"/>
      </bottom>
      <diagonal/>
    </border>
    <border>
      <left style="dotted">
        <color theme="0" tint="-0.34998626667073579"/>
      </left>
      <right style="thin">
        <color theme="0" tint="-0.499984740745262"/>
      </right>
      <top style="dashed">
        <color theme="0" tint="-0.34998626667073579"/>
      </top>
      <bottom style="thin">
        <color theme="0" tint="-0.499984740745262"/>
      </bottom>
      <diagonal/>
    </border>
    <border>
      <left/>
      <right style="thin">
        <color theme="0"/>
      </right>
      <top style="thin">
        <color theme="0" tint="-0.499984740745262"/>
      </top>
      <bottom/>
      <diagonal/>
    </border>
    <border>
      <left/>
      <right style="thin">
        <color indexed="64"/>
      </right>
      <top/>
      <bottom style="dotted">
        <color theme="0" tint="-0.499984740745262"/>
      </bottom>
      <diagonal/>
    </border>
    <border>
      <left/>
      <right/>
      <top/>
      <bottom style="dotted">
        <color theme="0" tint="-0.499984740745262"/>
      </bottom>
      <diagonal/>
    </border>
    <border>
      <left style="thin">
        <color theme="0" tint="-0.499984740745262"/>
      </left>
      <right/>
      <top style="thin">
        <color theme="0" tint="-0.499984740745262"/>
      </top>
      <bottom style="dotted">
        <color theme="0" tint="-0.499984740745262"/>
      </bottom>
      <diagonal/>
    </border>
    <border>
      <left style="thin">
        <color theme="0" tint="-0.499984740745262"/>
      </left>
      <right/>
      <top style="dotted">
        <color theme="0" tint="-0.499984740745262"/>
      </top>
      <bottom style="dotted">
        <color theme="0" tint="-0.499984740745262"/>
      </bottom>
      <diagonal/>
    </border>
    <border>
      <left style="dotted">
        <color theme="0" tint="-0.499984740745262"/>
      </left>
      <right style="thin">
        <color theme="0" tint="-0.499984740745262"/>
      </right>
      <top/>
      <bottom style="thin">
        <color theme="0" tint="-0.499984740745262"/>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theme="0" tint="-0.499984740745262"/>
      </right>
      <top style="thin">
        <color theme="0" tint="-0.499984740745262"/>
      </top>
      <bottom style="thin">
        <color theme="0" tint="-0.499984740745262"/>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1" fillId="0" borderId="0"/>
    <xf numFmtId="0" fontId="4" fillId="0" borderId="0"/>
    <xf numFmtId="0" fontId="1" fillId="0" borderId="0"/>
    <xf numFmtId="0" fontId="4" fillId="0" borderId="0"/>
    <xf numFmtId="0" fontId="1" fillId="0" borderId="0"/>
    <xf numFmtId="0" fontId="29" fillId="2" borderId="0" applyNumberFormat="0" applyBorder="0" applyAlignment="0" applyProtection="0"/>
    <xf numFmtId="44" fontId="4" fillId="0" borderId="0" applyFont="0" applyFill="0" applyBorder="0" applyAlignment="0" applyProtection="0"/>
    <xf numFmtId="0" fontId="48" fillId="0" borderId="0" applyNumberFormat="0" applyFill="0" applyBorder="0" applyAlignment="0" applyProtection="0">
      <alignment vertical="top"/>
      <protection locked="0"/>
    </xf>
    <xf numFmtId="44" fontId="4" fillId="0" borderId="0" applyFont="0" applyFill="0" applyBorder="0" applyAlignment="0" applyProtection="0"/>
    <xf numFmtId="0" fontId="1" fillId="0" borderId="0"/>
  </cellStyleXfs>
  <cellXfs count="1029">
    <xf numFmtId="0" fontId="0" fillId="0" borderId="0" xfId="0"/>
    <xf numFmtId="0" fontId="3" fillId="0" borderId="0" xfId="2" applyFont="1"/>
    <xf numFmtId="0" fontId="1" fillId="0" borderId="0" xfId="2"/>
    <xf numFmtId="0" fontId="5" fillId="4" borderId="8" xfId="3" applyFont="1" applyFill="1" applyBorder="1" applyAlignment="1">
      <alignment horizontal="center" vertical="center" wrapText="1"/>
    </xf>
    <xf numFmtId="0" fontId="6" fillId="0" borderId="0" xfId="2" applyFont="1" applyAlignment="1">
      <alignment horizontal="left"/>
    </xf>
    <xf numFmtId="0" fontId="7" fillId="5" borderId="0" xfId="3" applyFont="1" applyFill="1" applyBorder="1" applyAlignment="1">
      <alignment horizontal="center" vertical="center" wrapText="1"/>
    </xf>
    <xf numFmtId="0" fontId="7" fillId="3" borderId="20" xfId="3" applyFont="1" applyFill="1" applyBorder="1" applyAlignment="1">
      <alignment horizontal="center" vertical="center"/>
    </xf>
    <xf numFmtId="0" fontId="7" fillId="3" borderId="25" xfId="3" applyFont="1" applyFill="1" applyBorder="1" applyAlignment="1">
      <alignment horizontal="center" vertical="center" wrapText="1"/>
    </xf>
    <xf numFmtId="0" fontId="7" fillId="3" borderId="25" xfId="3" applyFont="1" applyFill="1" applyBorder="1" applyAlignment="1">
      <alignment horizontal="center" vertical="center"/>
    </xf>
    <xf numFmtId="0" fontId="7" fillId="3" borderId="20" xfId="3" applyFont="1" applyFill="1" applyBorder="1" applyAlignment="1">
      <alignment horizontal="center" vertical="center" wrapText="1"/>
    </xf>
    <xf numFmtId="0" fontId="7" fillId="3" borderId="27" xfId="3" applyFont="1" applyFill="1" applyBorder="1" applyAlignment="1">
      <alignment horizontal="center" vertical="center" wrapText="1"/>
    </xf>
    <xf numFmtId="0" fontId="7" fillId="3" borderId="27" xfId="3" applyFont="1" applyFill="1" applyBorder="1" applyAlignment="1">
      <alignment horizontal="center" vertical="center"/>
    </xf>
    <xf numFmtId="0" fontId="7" fillId="3" borderId="28" xfId="3" applyFont="1" applyFill="1" applyBorder="1" applyAlignment="1">
      <alignment horizontal="center" vertical="center"/>
    </xf>
    <xf numFmtId="3" fontId="4" fillId="0" borderId="30" xfId="3" applyNumberFormat="1" applyFont="1" applyFill="1" applyBorder="1" applyAlignment="1" applyProtection="1">
      <alignment horizontal="center" vertical="center"/>
      <protection locked="0"/>
    </xf>
    <xf numFmtId="3" fontId="4" fillId="0" borderId="31" xfId="3" applyNumberFormat="1" applyFont="1" applyFill="1" applyBorder="1" applyAlignment="1" applyProtection="1">
      <alignment horizontal="center" vertical="center"/>
      <protection locked="0"/>
    </xf>
    <xf numFmtId="3" fontId="4" fillId="0" borderId="34" xfId="3" applyNumberFormat="1" applyFont="1" applyFill="1" applyBorder="1" applyAlignment="1" applyProtection="1">
      <alignment horizontal="center" vertical="center"/>
      <protection locked="0"/>
    </xf>
    <xf numFmtId="0" fontId="7" fillId="3" borderId="36" xfId="3" applyFont="1" applyFill="1" applyBorder="1" applyAlignment="1">
      <alignment horizontal="right" vertical="center" wrapText="1"/>
    </xf>
    <xf numFmtId="0" fontId="6" fillId="0" borderId="0" xfId="2" applyFont="1"/>
    <xf numFmtId="0" fontId="7" fillId="3" borderId="29" xfId="3" applyFont="1" applyFill="1" applyBorder="1" applyAlignment="1">
      <alignment horizontal="center" vertical="center" wrapText="1"/>
    </xf>
    <xf numFmtId="0" fontId="7" fillId="3" borderId="29" xfId="2" applyFont="1" applyFill="1" applyBorder="1" applyAlignment="1">
      <alignment horizontal="center" vertical="center" wrapText="1"/>
    </xf>
    <xf numFmtId="3" fontId="4" fillId="0" borderId="44" xfId="3" applyNumberFormat="1" applyFont="1" applyFill="1" applyBorder="1" applyAlignment="1" applyProtection="1">
      <alignment horizontal="center" vertical="center"/>
      <protection locked="0"/>
    </xf>
    <xf numFmtId="0" fontId="7" fillId="3" borderId="36" xfId="3" applyFont="1" applyFill="1" applyBorder="1" applyAlignment="1">
      <alignment horizontal="center" vertical="center" wrapText="1"/>
    </xf>
    <xf numFmtId="0" fontId="1" fillId="0" borderId="0" xfId="2" applyAlignment="1">
      <alignment horizontal="center"/>
    </xf>
    <xf numFmtId="0" fontId="1" fillId="0" borderId="47" xfId="2" applyBorder="1"/>
    <xf numFmtId="0" fontId="1" fillId="0" borderId="0" xfId="2" applyBorder="1"/>
    <xf numFmtId="0" fontId="1" fillId="0" borderId="8" xfId="2" applyBorder="1"/>
    <xf numFmtId="0" fontId="1" fillId="0" borderId="48" xfId="2" applyBorder="1"/>
    <xf numFmtId="0" fontId="0" fillId="0" borderId="0" xfId="0" applyBorder="1"/>
    <xf numFmtId="0" fontId="7" fillId="3" borderId="13" xfId="3" applyFont="1" applyFill="1" applyBorder="1" applyAlignment="1">
      <alignment horizontal="center" vertical="center"/>
    </xf>
    <xf numFmtId="0" fontId="7" fillId="3" borderId="15" xfId="3" applyFont="1" applyFill="1" applyBorder="1" applyAlignment="1">
      <alignment horizontal="center" vertical="center"/>
    </xf>
    <xf numFmtId="0" fontId="7" fillId="3" borderId="42" xfId="3" applyFont="1" applyFill="1" applyBorder="1" applyAlignment="1">
      <alignment horizontal="center" vertical="center" wrapText="1"/>
    </xf>
    <xf numFmtId="0" fontId="7" fillId="3" borderId="19"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3" fillId="0" borderId="0" xfId="4" applyFont="1"/>
    <xf numFmtId="0" fontId="1" fillId="0" borderId="0" xfId="4"/>
    <xf numFmtId="0" fontId="1" fillId="0" borderId="0" xfId="4" applyBorder="1"/>
    <xf numFmtId="0" fontId="7" fillId="3" borderId="51" xfId="3" applyFont="1" applyFill="1" applyBorder="1" applyAlignment="1">
      <alignment horizontal="center" vertical="center" wrapText="1"/>
    </xf>
    <xf numFmtId="0" fontId="7" fillId="3" borderId="36" xfId="3" applyFont="1" applyFill="1" applyBorder="1" applyAlignment="1">
      <alignment horizontal="center" vertical="center"/>
    </xf>
    <xf numFmtId="3" fontId="16" fillId="3" borderId="20" xfId="3" applyNumberFormat="1" applyFont="1" applyFill="1" applyBorder="1" applyAlignment="1">
      <alignment horizontal="right" vertical="center" wrapText="1"/>
    </xf>
    <xf numFmtId="0" fontId="7" fillId="3" borderId="20" xfId="3" applyFont="1" applyFill="1" applyBorder="1" applyAlignment="1">
      <alignment horizontal="right" vertical="center" wrapText="1"/>
    </xf>
    <xf numFmtId="0" fontId="7" fillId="3" borderId="20" xfId="3" applyFont="1" applyFill="1" applyBorder="1" applyAlignment="1">
      <alignment horizontal="right" vertical="center"/>
    </xf>
    <xf numFmtId="0" fontId="7" fillId="3" borderId="36" xfId="3" applyFont="1" applyFill="1" applyBorder="1" applyAlignment="1">
      <alignment horizontal="right" vertical="center"/>
    </xf>
    <xf numFmtId="0" fontId="1" fillId="0" borderId="0" xfId="4" applyBorder="1" applyAlignment="1">
      <alignment vertical="center" wrapText="1"/>
    </xf>
    <xf numFmtId="0" fontId="7" fillId="3" borderId="0" xfId="3" applyFont="1" applyFill="1" applyBorder="1" applyAlignment="1">
      <alignment horizontal="right" vertical="center" wrapText="1"/>
    </xf>
    <xf numFmtId="0" fontId="1" fillId="0" borderId="0" xfId="4" applyFont="1"/>
    <xf numFmtId="0" fontId="18" fillId="0" borderId="0" xfId="0" applyFont="1"/>
    <xf numFmtId="0" fontId="7" fillId="3" borderId="50" xfId="3" applyFont="1" applyFill="1" applyBorder="1" applyAlignment="1">
      <alignment horizontal="center" vertical="center" wrapText="1"/>
    </xf>
    <xf numFmtId="0" fontId="7" fillId="3" borderId="12" xfId="3" applyFont="1" applyFill="1" applyBorder="1" applyAlignment="1">
      <alignment horizontal="center" vertical="center" wrapText="1"/>
    </xf>
    <xf numFmtId="0" fontId="4" fillId="3" borderId="92" xfId="3" applyFont="1" applyFill="1" applyBorder="1" applyAlignment="1" applyProtection="1">
      <alignment horizontal="center" vertical="center" wrapText="1"/>
      <protection locked="0"/>
    </xf>
    <xf numFmtId="0" fontId="4" fillId="0" borderId="44" xfId="3" applyFont="1" applyBorder="1" applyAlignment="1" applyProtection="1">
      <alignment horizontal="center"/>
      <protection locked="0"/>
    </xf>
    <xf numFmtId="3" fontId="4" fillId="5" borderId="44" xfId="3" applyNumberFormat="1" applyFont="1" applyFill="1" applyBorder="1" applyAlignment="1" applyProtection="1">
      <alignment horizontal="center" vertical="center" wrapText="1"/>
      <protection locked="0"/>
    </xf>
    <xf numFmtId="0" fontId="4" fillId="3" borderId="93" xfId="3" applyFont="1" applyFill="1" applyBorder="1" applyAlignment="1" applyProtection="1">
      <alignment horizontal="center" vertical="center" wrapText="1"/>
      <protection locked="0"/>
    </xf>
    <xf numFmtId="0" fontId="0" fillId="0" borderId="0" xfId="0" applyAlignment="1">
      <alignment horizontal="center"/>
    </xf>
    <xf numFmtId="0" fontId="7" fillId="3" borderId="99" xfId="3" applyFont="1" applyFill="1" applyBorder="1" applyAlignment="1">
      <alignment horizontal="center" vertical="center" wrapText="1"/>
    </xf>
    <xf numFmtId="0" fontId="5" fillId="4" borderId="0" xfId="3" applyFont="1" applyFill="1" applyBorder="1" applyAlignment="1">
      <alignment horizontal="center" vertical="center" wrapText="1"/>
    </xf>
    <xf numFmtId="0" fontId="21" fillId="0" borderId="103" xfId="5" applyFont="1" applyBorder="1" applyAlignment="1">
      <alignment horizontal="right" vertical="center"/>
    </xf>
    <xf numFmtId="0" fontId="21" fillId="0" borderId="0" xfId="5" applyFont="1" applyBorder="1" applyAlignment="1">
      <alignment horizontal="right" vertical="center"/>
    </xf>
    <xf numFmtId="0" fontId="22" fillId="0" borderId="104" xfId="5" applyFont="1" applyFill="1" applyBorder="1" applyAlignment="1">
      <alignment horizontal="center" vertical="center" wrapText="1"/>
    </xf>
    <xf numFmtId="0" fontId="7" fillId="3" borderId="50" xfId="3" applyFont="1" applyFill="1" applyBorder="1" applyAlignment="1">
      <alignment horizontal="center" vertical="center"/>
    </xf>
    <xf numFmtId="0" fontId="7" fillId="3" borderId="51" xfId="3" applyFont="1" applyFill="1" applyBorder="1" applyAlignment="1">
      <alignment horizontal="center" vertical="center"/>
    </xf>
    <xf numFmtId="0" fontId="13" fillId="3" borderId="50" xfId="3" applyFont="1" applyFill="1" applyBorder="1" applyAlignment="1">
      <alignment horizontal="center" vertical="center" wrapText="1"/>
    </xf>
    <xf numFmtId="0" fontId="4" fillId="0" borderId="121" xfId="3" applyFont="1" applyFill="1" applyBorder="1" applyAlignment="1" applyProtection="1">
      <alignment horizontal="center" vertical="center" wrapText="1"/>
      <protection locked="0"/>
    </xf>
    <xf numFmtId="0" fontId="4" fillId="0" borderId="122" xfId="3" applyFont="1" applyFill="1" applyBorder="1" applyAlignment="1" applyProtection="1">
      <alignment horizontal="center" vertical="center" wrapText="1"/>
      <protection locked="0"/>
    </xf>
    <xf numFmtId="0" fontId="4" fillId="0" borderId="124" xfId="3" applyFont="1" applyFill="1" applyBorder="1" applyAlignment="1" applyProtection="1">
      <alignment horizontal="center" vertical="center" wrapText="1"/>
      <protection locked="0"/>
    </xf>
    <xf numFmtId="0" fontId="1" fillId="0" borderId="0" xfId="6"/>
    <xf numFmtId="0" fontId="24" fillId="0" borderId="0" xfId="5" applyFont="1"/>
    <xf numFmtId="0" fontId="25" fillId="0" borderId="0" xfId="0" applyFont="1" applyAlignment="1"/>
    <xf numFmtId="0" fontId="7" fillId="8" borderId="96" xfId="3" applyFont="1" applyFill="1" applyBorder="1" applyAlignment="1">
      <alignment horizontal="center" vertical="center" wrapText="1"/>
    </xf>
    <xf numFmtId="0" fontId="4" fillId="0" borderId="128" xfId="3" applyFont="1" applyFill="1" applyBorder="1" applyAlignment="1">
      <alignment horizontal="center" vertical="center"/>
    </xf>
    <xf numFmtId="0" fontId="4" fillId="0" borderId="129" xfId="3" applyFont="1" applyFill="1" applyBorder="1" applyAlignment="1" applyProtection="1">
      <alignment horizontal="center" vertical="center"/>
      <protection locked="0"/>
    </xf>
    <xf numFmtId="1" fontId="4" fillId="0" borderId="129" xfId="3" applyNumberFormat="1" applyFont="1" applyFill="1" applyBorder="1" applyAlignment="1" applyProtection="1">
      <alignment horizontal="center" vertical="center"/>
      <protection locked="0"/>
    </xf>
    <xf numFmtId="0" fontId="4" fillId="0" borderId="130" xfId="3" applyFont="1" applyFill="1" applyBorder="1" applyAlignment="1" applyProtection="1">
      <alignment horizontal="center" vertical="center"/>
      <protection locked="0"/>
    </xf>
    <xf numFmtId="0" fontId="7" fillId="8" borderId="20" xfId="3" applyFont="1" applyFill="1" applyBorder="1" applyAlignment="1">
      <alignment horizontal="center" vertical="center" wrapText="1"/>
    </xf>
    <xf numFmtId="0" fontId="4" fillId="0" borderId="57" xfId="3" applyFont="1" applyFill="1" applyBorder="1" applyAlignment="1">
      <alignment horizontal="center" vertical="center"/>
    </xf>
    <xf numFmtId="1" fontId="4" fillId="0" borderId="44" xfId="3" applyNumberFormat="1" applyFont="1" applyFill="1" applyBorder="1" applyAlignment="1" applyProtection="1">
      <alignment horizontal="center" vertical="center" wrapText="1"/>
      <protection locked="0"/>
    </xf>
    <xf numFmtId="0" fontId="4" fillId="0" borderId="44" xfId="3" applyFont="1" applyFill="1" applyBorder="1" applyAlignment="1" applyProtection="1">
      <alignment horizontal="center" vertical="center"/>
      <protection locked="0"/>
    </xf>
    <xf numFmtId="0" fontId="4" fillId="0" borderId="44" xfId="3" applyFont="1" applyFill="1" applyBorder="1" applyAlignment="1" applyProtection="1">
      <alignment horizontal="center" vertical="center" wrapText="1"/>
      <protection locked="0"/>
    </xf>
    <xf numFmtId="0" fontId="4" fillId="0" borderId="122" xfId="3" applyFont="1" applyFill="1" applyBorder="1" applyAlignment="1" applyProtection="1">
      <alignment horizontal="center" vertical="center"/>
      <protection locked="0"/>
    </xf>
    <xf numFmtId="1" fontId="4" fillId="0" borderId="44" xfId="3" applyNumberFormat="1" applyFont="1" applyFill="1" applyBorder="1" applyAlignment="1" applyProtection="1">
      <alignment horizontal="center" vertical="center"/>
      <protection locked="0"/>
    </xf>
    <xf numFmtId="0" fontId="4" fillId="0" borderId="44" xfId="6" applyFont="1" applyFill="1" applyBorder="1" applyAlignment="1" applyProtection="1">
      <alignment horizontal="center" vertical="center"/>
      <protection locked="0"/>
    </xf>
    <xf numFmtId="0" fontId="4" fillId="0" borderId="57" xfId="3" applyFont="1" applyFill="1" applyBorder="1" applyAlignment="1" applyProtection="1">
      <alignment horizontal="center" vertical="center"/>
      <protection locked="0"/>
    </xf>
    <xf numFmtId="0" fontId="4" fillId="0" borderId="122" xfId="6" applyFont="1" applyFill="1" applyBorder="1" applyAlignment="1" applyProtection="1">
      <alignment horizontal="center" vertical="center"/>
      <protection locked="0"/>
    </xf>
    <xf numFmtId="1" fontId="4" fillId="0" borderId="44" xfId="6" applyNumberFormat="1" applyFont="1" applyFill="1" applyBorder="1" applyAlignment="1" applyProtection="1">
      <alignment horizontal="center" vertical="center"/>
      <protection locked="0"/>
    </xf>
    <xf numFmtId="3" fontId="4" fillId="0" borderId="44" xfId="6" applyNumberFormat="1" applyFont="1" applyFill="1" applyBorder="1" applyAlignment="1" applyProtection="1">
      <alignment horizontal="center" vertical="center"/>
      <protection locked="0"/>
    </xf>
    <xf numFmtId="3" fontId="4" fillId="0" borderId="122" xfId="6" applyNumberFormat="1" applyFont="1" applyFill="1" applyBorder="1" applyAlignment="1" applyProtection="1">
      <alignment horizontal="center" vertical="center"/>
      <protection locked="0"/>
    </xf>
    <xf numFmtId="0" fontId="4" fillId="0" borderId="59" xfId="3" applyFont="1" applyFill="1" applyBorder="1" applyAlignment="1" applyProtection="1">
      <alignment horizontal="center" vertical="center"/>
      <protection locked="0"/>
    </xf>
    <xf numFmtId="1" fontId="4" fillId="0" borderId="94" xfId="3" applyNumberFormat="1" applyFont="1" applyFill="1" applyBorder="1" applyAlignment="1" applyProtection="1">
      <alignment horizontal="center" vertical="center" wrapText="1"/>
      <protection locked="0"/>
    </xf>
    <xf numFmtId="0" fontId="4" fillId="0" borderId="94" xfId="3" applyFont="1" applyFill="1" applyBorder="1" applyAlignment="1" applyProtection="1">
      <alignment horizontal="center" vertical="center" wrapText="1"/>
      <protection locked="0"/>
    </xf>
    <xf numFmtId="0" fontId="4" fillId="0" borderId="131" xfId="3" applyFont="1" applyFill="1" applyBorder="1" applyAlignment="1" applyProtection="1">
      <alignment horizontal="center" vertical="center" wrapText="1"/>
      <protection locked="0"/>
    </xf>
    <xf numFmtId="0" fontId="4" fillId="0" borderId="94" xfId="3" applyFont="1" applyFill="1" applyBorder="1" applyAlignment="1">
      <alignment vertical="center" wrapText="1"/>
    </xf>
    <xf numFmtId="0" fontId="4" fillId="0" borderId="131" xfId="3" applyFont="1" applyFill="1" applyBorder="1" applyAlignment="1">
      <alignment vertical="center" wrapText="1"/>
    </xf>
    <xf numFmtId="0" fontId="1" fillId="0" borderId="70" xfId="6" applyFont="1" applyBorder="1" applyAlignment="1"/>
    <xf numFmtId="0" fontId="4" fillId="0" borderId="0" xfId="6" applyFont="1"/>
    <xf numFmtId="0" fontId="4" fillId="0" borderId="0" xfId="3" applyFont="1" applyFill="1" applyBorder="1" applyAlignment="1">
      <alignment vertical="center"/>
    </xf>
    <xf numFmtId="0" fontId="15" fillId="0" borderId="0" xfId="6" applyFont="1"/>
    <xf numFmtId="0" fontId="7" fillId="3" borderId="19" xfId="6" applyFont="1" applyFill="1" applyBorder="1" applyAlignment="1">
      <alignment horizontal="center" vertical="center" wrapText="1"/>
    </xf>
    <xf numFmtId="0" fontId="26" fillId="3" borderId="19" xfId="3" applyFont="1" applyFill="1" applyBorder="1" applyAlignment="1">
      <alignment horizontal="center" vertical="center" wrapText="1"/>
    </xf>
    <xf numFmtId="0" fontId="26" fillId="3" borderId="90" xfId="3" applyFont="1" applyFill="1" applyBorder="1" applyAlignment="1">
      <alignment horizontal="center" vertical="center" wrapText="1"/>
    </xf>
    <xf numFmtId="0" fontId="4" fillId="0" borderId="54" xfId="3" applyFont="1" applyFill="1" applyBorder="1" applyAlignment="1" applyProtection="1">
      <alignment horizontal="center" vertical="center"/>
      <protection locked="0"/>
    </xf>
    <xf numFmtId="1" fontId="4" fillId="0" borderId="55" xfId="3" applyNumberFormat="1" applyFont="1" applyFill="1" applyBorder="1" applyAlignment="1" applyProtection="1">
      <alignment horizontal="center" vertical="center"/>
      <protection locked="0"/>
    </xf>
    <xf numFmtId="1" fontId="4" fillId="0" borderId="121" xfId="3" applyNumberFormat="1" applyFont="1" applyFill="1" applyBorder="1" applyAlignment="1" applyProtection="1">
      <alignment horizontal="center" vertical="center"/>
      <protection locked="0"/>
    </xf>
    <xf numFmtId="1" fontId="4" fillId="0" borderId="122" xfId="3" applyNumberFormat="1" applyFont="1" applyFill="1" applyBorder="1" applyAlignment="1" applyProtection="1">
      <alignment horizontal="center" vertical="center"/>
      <protection locked="0"/>
    </xf>
    <xf numFmtId="1" fontId="4" fillId="0" borderId="122" xfId="6" applyNumberFormat="1" applyFont="1" applyFill="1" applyBorder="1" applyAlignment="1" applyProtection="1">
      <alignment horizontal="center" vertical="center"/>
      <protection locked="0"/>
    </xf>
    <xf numFmtId="1" fontId="4" fillId="0" borderId="131" xfId="3" applyNumberFormat="1" applyFont="1" applyFill="1" applyBorder="1" applyAlignment="1" applyProtection="1">
      <alignment horizontal="center" vertical="center" wrapText="1"/>
      <protection locked="0"/>
    </xf>
    <xf numFmtId="0" fontId="7" fillId="3" borderId="20" xfId="3" applyFont="1" applyFill="1" applyBorder="1" applyAlignment="1" applyProtection="1">
      <alignment horizontal="center" vertical="center" wrapText="1"/>
      <protection locked="0"/>
    </xf>
    <xf numFmtId="0" fontId="4" fillId="0" borderId="0" xfId="6" applyFont="1" applyAlignment="1"/>
    <xf numFmtId="0" fontId="4" fillId="0" borderId="30" xfId="3" applyFont="1" applyBorder="1" applyAlignment="1" applyProtection="1">
      <alignment horizontal="center" vertical="center" wrapText="1"/>
      <protection locked="0"/>
    </xf>
    <xf numFmtId="0" fontId="4" fillId="0" borderId="31" xfId="3" applyFont="1" applyBorder="1" applyAlignment="1" applyProtection="1">
      <alignment horizontal="center" vertical="center" wrapText="1"/>
      <protection locked="0"/>
    </xf>
    <xf numFmtId="0" fontId="4" fillId="0" borderId="31" xfId="3" applyFont="1" applyBorder="1" applyAlignment="1" applyProtection="1">
      <alignment horizontal="center" vertical="center"/>
      <protection locked="0"/>
    </xf>
    <xf numFmtId="9" fontId="4" fillId="0" borderId="136" xfId="1" applyFont="1" applyBorder="1" applyAlignment="1">
      <alignment horizontal="center" vertical="center" wrapText="1"/>
    </xf>
    <xf numFmtId="0" fontId="4" fillId="0" borderId="33" xfId="3" applyFont="1" applyBorder="1" applyAlignment="1" applyProtection="1">
      <alignment horizontal="center" vertical="center" wrapText="1"/>
      <protection locked="0"/>
    </xf>
    <xf numFmtId="0" fontId="4" fillId="0" borderId="34" xfId="3" applyFont="1" applyBorder="1" applyAlignment="1" applyProtection="1">
      <alignment horizontal="center" vertical="center" wrapText="1"/>
      <protection locked="0"/>
    </xf>
    <xf numFmtId="0" fontId="4" fillId="0" borderId="34" xfId="3" applyFont="1" applyBorder="1" applyAlignment="1" applyProtection="1">
      <alignment horizontal="center" vertical="center"/>
      <protection locked="0"/>
    </xf>
    <xf numFmtId="0" fontId="4" fillId="0" borderId="37" xfId="3" applyFont="1" applyBorder="1" applyAlignment="1">
      <alignment horizontal="center" vertical="center" wrapText="1"/>
    </xf>
    <xf numFmtId="3" fontId="4" fillId="0" borderId="31" xfId="3" applyNumberFormat="1" applyFont="1" applyBorder="1" applyAlignment="1" applyProtection="1">
      <alignment horizontal="center" vertical="center" wrapText="1"/>
      <protection locked="0"/>
    </xf>
    <xf numFmtId="3" fontId="4" fillId="0" borderId="33" xfId="3" applyNumberFormat="1" applyFont="1" applyFill="1" applyBorder="1" applyAlignment="1" applyProtection="1">
      <alignment horizontal="center" vertical="center" wrapText="1"/>
      <protection locked="0"/>
    </xf>
    <xf numFmtId="3" fontId="4" fillId="0" borderId="34" xfId="3" applyNumberFormat="1" applyFont="1" applyBorder="1" applyAlignment="1" applyProtection="1">
      <alignment horizontal="center" vertical="center" wrapText="1"/>
      <protection locked="0"/>
    </xf>
    <xf numFmtId="3" fontId="4" fillId="0" borderId="37" xfId="3" applyNumberFormat="1" applyFont="1" applyBorder="1" applyAlignment="1">
      <alignment horizontal="center" vertical="center"/>
    </xf>
    <xf numFmtId="3" fontId="4" fillId="0" borderId="38" xfId="3" applyNumberFormat="1" applyFont="1" applyBorder="1" applyAlignment="1">
      <alignment horizontal="center" vertical="center"/>
    </xf>
    <xf numFmtId="3" fontId="4" fillId="0" borderId="38" xfId="3" applyNumberFormat="1" applyFont="1" applyBorder="1" applyAlignment="1">
      <alignment horizontal="center" vertical="center" wrapText="1"/>
    </xf>
    <xf numFmtId="3" fontId="4" fillId="0" borderId="30" xfId="3" applyNumberFormat="1" applyFont="1" applyFill="1" applyBorder="1" applyAlignment="1" applyProtection="1">
      <alignment horizontal="center" wrapText="1"/>
      <protection locked="0"/>
    </xf>
    <xf numFmtId="3" fontId="4" fillId="0" borderId="31" xfId="3" applyNumberFormat="1" applyFont="1" applyFill="1" applyBorder="1" applyAlignment="1" applyProtection="1">
      <alignment horizontal="center"/>
      <protection locked="0"/>
    </xf>
    <xf numFmtId="3" fontId="4" fillId="0" borderId="31" xfId="3" applyNumberFormat="1" applyFont="1" applyBorder="1" applyAlignment="1" applyProtection="1">
      <alignment horizontal="center" wrapText="1"/>
      <protection locked="0"/>
    </xf>
    <xf numFmtId="3" fontId="4" fillId="0" borderId="33" xfId="3" applyNumberFormat="1" applyFont="1" applyFill="1" applyBorder="1" applyAlignment="1" applyProtection="1">
      <alignment horizontal="center"/>
      <protection locked="0"/>
    </xf>
    <xf numFmtId="3" fontId="4" fillId="0" borderId="34" xfId="3" applyNumberFormat="1" applyFont="1" applyFill="1" applyBorder="1" applyAlignment="1" applyProtection="1">
      <alignment horizontal="center"/>
      <protection locked="0"/>
    </xf>
    <xf numFmtId="3" fontId="4" fillId="0" borderId="34" xfId="3" applyNumberFormat="1" applyFont="1" applyBorder="1" applyAlignment="1" applyProtection="1">
      <alignment horizontal="center" wrapText="1"/>
      <protection locked="0"/>
    </xf>
    <xf numFmtId="3" fontId="4" fillId="0" borderId="37" xfId="3" applyNumberFormat="1" applyFont="1" applyBorder="1" applyAlignment="1">
      <alignment horizontal="center"/>
    </xf>
    <xf numFmtId="3" fontId="4" fillId="0" borderId="38" xfId="3" applyNumberFormat="1" applyFont="1" applyBorder="1" applyAlignment="1">
      <alignment horizontal="center" wrapText="1"/>
    </xf>
    <xf numFmtId="0" fontId="5" fillId="9" borderId="2" xfId="5" applyFont="1" applyFill="1" applyBorder="1" applyAlignment="1">
      <alignment horizontal="center" vertical="center" wrapText="1"/>
    </xf>
    <xf numFmtId="0" fontId="2" fillId="5" borderId="0" xfId="5" applyFont="1" applyFill="1" applyBorder="1" applyAlignment="1">
      <alignment vertical="center"/>
    </xf>
    <xf numFmtId="0" fontId="25" fillId="0" borderId="149" xfId="3" applyFont="1" applyBorder="1" applyAlignment="1"/>
    <xf numFmtId="0" fontId="25" fillId="0" borderId="0" xfId="3" applyFont="1" applyBorder="1" applyAlignment="1">
      <alignment wrapText="1"/>
    </xf>
    <xf numFmtId="0" fontId="25" fillId="0" borderId="0" xfId="5" applyFont="1"/>
    <xf numFmtId="0" fontId="25" fillId="0" borderId="0" xfId="5" applyFont="1" applyFill="1" applyBorder="1"/>
    <xf numFmtId="0" fontId="5" fillId="10" borderId="0" xfId="3" applyFont="1" applyFill="1" applyBorder="1" applyAlignment="1">
      <alignment horizontal="center" vertical="center" wrapText="1"/>
    </xf>
    <xf numFmtId="0" fontId="25" fillId="0" borderId="0" xfId="3" applyFont="1" applyBorder="1" applyAlignment="1"/>
    <xf numFmtId="0" fontId="25" fillId="0" borderId="0" xfId="5" applyFont="1" applyBorder="1" applyAlignment="1">
      <alignment horizontal="right" vertical="center"/>
    </xf>
    <xf numFmtId="0" fontId="25" fillId="0" borderId="0" xfId="5" applyFont="1" applyBorder="1" applyAlignment="1">
      <alignment vertical="center"/>
    </xf>
    <xf numFmtId="0" fontId="25" fillId="0" borderId="0" xfId="3" applyFont="1" applyBorder="1"/>
    <xf numFmtId="0" fontId="25" fillId="0" borderId="0" xfId="3" applyFont="1"/>
    <xf numFmtId="0" fontId="22" fillId="0" borderId="105" xfId="5" applyFont="1" applyFill="1" applyBorder="1" applyAlignment="1">
      <alignment horizontal="center" vertical="center" wrapText="1"/>
    </xf>
    <xf numFmtId="0" fontId="25" fillId="0" borderId="0" xfId="3" applyFont="1" applyBorder="1" applyAlignment="1">
      <alignment horizontal="right" vertical="center" wrapText="1"/>
    </xf>
    <xf numFmtId="0" fontId="25" fillId="0" borderId="0" xfId="3" applyFont="1" applyBorder="1" applyAlignment="1">
      <alignment horizontal="center" vertical="center" wrapText="1"/>
    </xf>
    <xf numFmtId="0" fontId="21" fillId="0" borderId="103" xfId="3" applyFont="1" applyBorder="1" applyAlignment="1">
      <alignment vertical="center"/>
    </xf>
    <xf numFmtId="0" fontId="21" fillId="0" borderId="0" xfId="3" applyFont="1" applyBorder="1" applyAlignment="1">
      <alignment vertical="center"/>
    </xf>
    <xf numFmtId="0" fontId="2" fillId="3" borderId="25" xfId="5" applyFont="1" applyFill="1" applyBorder="1" applyAlignment="1">
      <alignment horizontal="right" vertical="center"/>
    </xf>
    <xf numFmtId="0" fontId="2" fillId="3" borderId="51" xfId="3" applyFont="1" applyFill="1" applyBorder="1" applyAlignment="1">
      <alignment horizontal="center" vertical="center"/>
    </xf>
    <xf numFmtId="0" fontId="2" fillId="3" borderId="51" xfId="3" applyFont="1" applyFill="1" applyBorder="1" applyAlignment="1">
      <alignment horizontal="center" vertical="center" wrapText="1"/>
    </xf>
    <xf numFmtId="0" fontId="2" fillId="3" borderId="36" xfId="3" applyFont="1" applyFill="1" applyBorder="1" applyAlignment="1">
      <alignment horizontal="center" vertical="center"/>
    </xf>
    <xf numFmtId="0" fontId="25" fillId="5" borderId="0" xfId="5" applyFont="1" applyFill="1" applyBorder="1"/>
    <xf numFmtId="0" fontId="2" fillId="5" borderId="0" xfId="3" applyFont="1" applyFill="1" applyBorder="1" applyAlignment="1">
      <alignment horizontal="center" vertical="center"/>
    </xf>
    <xf numFmtId="164" fontId="25" fillId="5" borderId="0" xfId="3" applyNumberFormat="1" applyFont="1" applyFill="1" applyBorder="1" applyAlignment="1">
      <alignment horizontal="center" vertical="center" wrapText="1"/>
    </xf>
    <xf numFmtId="0" fontId="2" fillId="3" borderId="20" xfId="3" applyFont="1" applyFill="1" applyBorder="1" applyAlignment="1">
      <alignment horizontal="right" vertical="center" wrapText="1"/>
    </xf>
    <xf numFmtId="164" fontId="25" fillId="0" borderId="56" xfId="3" applyNumberFormat="1" applyFont="1" applyBorder="1" applyAlignment="1">
      <alignment horizontal="center" vertical="center"/>
    </xf>
    <xf numFmtId="0" fontId="25" fillId="5" borderId="0" xfId="3" applyFont="1" applyFill="1" applyBorder="1" applyAlignment="1">
      <alignment horizontal="center" vertical="center" wrapText="1"/>
    </xf>
    <xf numFmtId="0" fontId="2" fillId="3" borderId="20" xfId="3" applyFont="1" applyFill="1" applyBorder="1" applyAlignment="1">
      <alignment horizontal="right" vertical="center"/>
    </xf>
    <xf numFmtId="0" fontId="2" fillId="3" borderId="36" xfId="3" applyFont="1" applyFill="1" applyBorder="1" applyAlignment="1">
      <alignment horizontal="right" vertical="center"/>
    </xf>
    <xf numFmtId="10" fontId="25" fillId="5" borderId="153" xfId="3" applyNumberFormat="1" applyFont="1" applyFill="1" applyBorder="1" applyAlignment="1">
      <alignment horizontal="center" vertical="center" wrapText="1"/>
    </xf>
    <xf numFmtId="10" fontId="25" fillId="5" borderId="154" xfId="3" applyNumberFormat="1" applyFont="1" applyFill="1" applyBorder="1" applyAlignment="1">
      <alignment horizontal="center" vertical="center" wrapText="1"/>
    </xf>
    <xf numFmtId="0" fontId="2" fillId="5" borderId="0" xfId="3" applyFont="1" applyFill="1" applyBorder="1" applyAlignment="1">
      <alignment horizontal="center" vertical="center" wrapText="1"/>
    </xf>
    <xf numFmtId="164" fontId="25" fillId="5" borderId="0" xfId="5" applyNumberFormat="1" applyFont="1" applyFill="1" applyBorder="1" applyAlignment="1">
      <alignment horizontal="center" vertical="center"/>
    </xf>
    <xf numFmtId="0" fontId="25" fillId="0" borderId="62" xfId="5" applyFont="1" applyBorder="1" applyAlignment="1">
      <alignment horizontal="right" vertical="center"/>
    </xf>
    <xf numFmtId="0" fontId="24" fillId="0" borderId="0" xfId="3" applyFont="1"/>
    <xf numFmtId="0" fontId="2" fillId="3" borderId="156" xfId="5" applyFont="1" applyFill="1" applyBorder="1" applyAlignment="1">
      <alignment horizontal="center" vertical="center" wrapText="1"/>
    </xf>
    <xf numFmtId="0" fontId="25" fillId="5" borderId="0" xfId="5" applyFont="1" applyFill="1"/>
    <xf numFmtId="0" fontId="25" fillId="0" borderId="0" xfId="5" applyFont="1" applyBorder="1"/>
    <xf numFmtId="0" fontId="25" fillId="0" borderId="62" xfId="5" applyFont="1" applyBorder="1"/>
    <xf numFmtId="0" fontId="24" fillId="0" borderId="0" xfId="5" applyFont="1" applyBorder="1"/>
    <xf numFmtId="0" fontId="24" fillId="0" borderId="0" xfId="5" applyFont="1" applyBorder="1" applyAlignment="1">
      <alignment vertical="center" wrapText="1"/>
    </xf>
    <xf numFmtId="0" fontId="2" fillId="3" borderId="0" xfId="5" applyFont="1" applyFill="1" applyBorder="1" applyAlignment="1">
      <alignment horizontal="center" vertical="center" wrapText="1"/>
    </xf>
    <xf numFmtId="0" fontId="2" fillId="0" borderId="0" xfId="5" applyFont="1" applyFill="1" applyBorder="1" applyAlignment="1">
      <alignment horizontal="center" vertical="center" wrapText="1"/>
    </xf>
    <xf numFmtId="0" fontId="25" fillId="0" borderId="0" xfId="5" applyFont="1" applyFill="1" applyBorder="1" applyAlignment="1">
      <alignment horizontal="justify" vertical="center" wrapText="1"/>
    </xf>
    <xf numFmtId="0" fontId="24" fillId="0" borderId="0" xfId="5" applyFont="1" applyFill="1"/>
    <xf numFmtId="0" fontId="24" fillId="0" borderId="0" xfId="5" applyFont="1" applyFill="1" applyAlignment="1">
      <alignment vertical="center"/>
    </xf>
    <xf numFmtId="0" fontId="25" fillId="0" borderId="0" xfId="5" applyFont="1" applyFill="1"/>
    <xf numFmtId="0" fontId="24" fillId="5" borderId="0" xfId="3" applyFont="1" applyFill="1" applyAlignment="1">
      <alignment vertical="center" wrapText="1"/>
    </xf>
    <xf numFmtId="0" fontId="25" fillId="5" borderId="0" xfId="3" applyFont="1" applyFill="1" applyAlignment="1">
      <alignment vertical="center" wrapText="1"/>
    </xf>
    <xf numFmtId="0" fontId="2" fillId="3" borderId="50" xfId="5" applyFont="1" applyFill="1" applyBorder="1" applyAlignment="1">
      <alignment horizontal="right" vertical="center"/>
    </xf>
    <xf numFmtId="0" fontId="2" fillId="3" borderId="12" xfId="3" applyFont="1" applyFill="1" applyBorder="1" applyAlignment="1">
      <alignment horizontal="center" vertical="center" wrapText="1"/>
    </xf>
    <xf numFmtId="0" fontId="2" fillId="3" borderId="42" xfId="3" applyFont="1" applyFill="1" applyBorder="1" applyAlignment="1">
      <alignment horizontal="center" vertical="center"/>
    </xf>
    <xf numFmtId="164" fontId="25" fillId="0" borderId="114" xfId="3" applyNumberFormat="1" applyFont="1" applyBorder="1" applyAlignment="1">
      <alignment horizontal="center" vertical="center"/>
    </xf>
    <xf numFmtId="164" fontId="25" fillId="0" borderId="43" xfId="3" applyNumberFormat="1" applyFont="1" applyBorder="1" applyAlignment="1">
      <alignment horizontal="center" vertical="center"/>
    </xf>
    <xf numFmtId="0" fontId="25" fillId="5" borderId="0" xfId="3" applyFont="1" applyFill="1" applyBorder="1" applyAlignment="1">
      <alignment horizontal="center" vertical="center"/>
    </xf>
    <xf numFmtId="164" fontId="30" fillId="5" borderId="0" xfId="8" applyNumberFormat="1" applyFont="1" applyFill="1" applyBorder="1" applyAlignment="1">
      <alignment horizontal="center" vertical="center" wrapText="1"/>
    </xf>
    <xf numFmtId="9" fontId="30" fillId="5" borderId="0" xfId="3" applyNumberFormat="1" applyFont="1" applyFill="1" applyBorder="1" applyAlignment="1">
      <alignment horizontal="center" vertical="center" wrapText="1"/>
    </xf>
    <xf numFmtId="0" fontId="25" fillId="5" borderId="0" xfId="3" applyFont="1" applyFill="1" applyAlignment="1">
      <alignment horizontal="center" vertical="center"/>
    </xf>
    <xf numFmtId="164" fontId="25" fillId="0" borderId="164" xfId="3" applyNumberFormat="1" applyFont="1" applyBorder="1" applyAlignment="1">
      <alignment horizontal="center" vertical="center"/>
    </xf>
    <xf numFmtId="0" fontId="2" fillId="5" borderId="0" xfId="3" applyFont="1" applyFill="1" applyBorder="1" applyAlignment="1">
      <alignment vertical="center" wrapText="1"/>
    </xf>
    <xf numFmtId="10" fontId="25" fillId="5" borderId="157" xfId="3" applyNumberFormat="1" applyFont="1" applyFill="1" applyBorder="1" applyAlignment="1">
      <alignment horizontal="center" vertical="center" wrapText="1"/>
    </xf>
    <xf numFmtId="164" fontId="30" fillId="5" borderId="0" xfId="3" applyNumberFormat="1" applyFont="1" applyFill="1" applyBorder="1" applyAlignment="1">
      <alignment horizontal="center" vertical="center" wrapText="1"/>
    </xf>
    <xf numFmtId="165" fontId="25" fillId="5" borderId="0" xfId="8" applyNumberFormat="1" applyFont="1" applyFill="1" applyBorder="1" applyAlignment="1">
      <alignment vertical="center"/>
    </xf>
    <xf numFmtId="9" fontId="25" fillId="5" borderId="0" xfId="3" applyNumberFormat="1" applyFont="1" applyFill="1" applyBorder="1" applyAlignment="1">
      <alignment vertical="center" wrapText="1"/>
    </xf>
    <xf numFmtId="0" fontId="4" fillId="0" borderId="166" xfId="5" applyBorder="1"/>
    <xf numFmtId="0" fontId="4" fillId="0" borderId="0" xfId="5"/>
    <xf numFmtId="0" fontId="24" fillId="5" borderId="0" xfId="5" applyFont="1" applyFill="1" applyBorder="1" applyAlignment="1"/>
    <xf numFmtId="0" fontId="25" fillId="5" borderId="0" xfId="5" applyFont="1" applyFill="1" applyBorder="1" applyAlignment="1"/>
    <xf numFmtId="0" fontId="24" fillId="5" borderId="0" xfId="3" applyFont="1" applyFill="1" applyBorder="1" applyAlignment="1">
      <alignment vertical="center" wrapText="1"/>
    </xf>
    <xf numFmtId="0" fontId="32" fillId="5" borderId="0" xfId="3" applyFont="1" applyFill="1" applyBorder="1" applyAlignment="1">
      <alignment vertical="center" wrapText="1"/>
    </xf>
    <xf numFmtId="0" fontId="32" fillId="0" borderId="0" xfId="3" applyFont="1" applyFill="1" applyBorder="1" applyAlignment="1">
      <alignment vertical="center" wrapText="1"/>
    </xf>
    <xf numFmtId="0" fontId="2" fillId="0" borderId="0" xfId="3" applyFont="1" applyFill="1" applyBorder="1" applyAlignment="1">
      <alignment vertical="center" wrapText="1"/>
    </xf>
    <xf numFmtId="0" fontId="0" fillId="0" borderId="0" xfId="0" applyAlignment="1">
      <alignment vertical="center"/>
    </xf>
    <xf numFmtId="0" fontId="22" fillId="0" borderId="0" xfId="5" applyFont="1" applyFill="1" applyBorder="1" applyAlignment="1">
      <alignment horizontal="center" vertical="center" wrapText="1"/>
    </xf>
    <xf numFmtId="0" fontId="7" fillId="3" borderId="179" xfId="3" applyFont="1" applyFill="1" applyBorder="1" applyAlignment="1">
      <alignment horizontal="center" vertical="center" wrapText="1"/>
    </xf>
    <xf numFmtId="0" fontId="0" fillId="0" borderId="0" xfId="0" applyFill="1" applyAlignment="1">
      <alignment vertical="center"/>
    </xf>
    <xf numFmtId="0" fontId="4" fillId="0" borderId="109" xfId="3" applyFont="1" applyFill="1" applyBorder="1" applyAlignment="1">
      <alignment horizontal="center" vertical="center" wrapText="1"/>
    </xf>
    <xf numFmtId="0" fontId="35" fillId="0" borderId="0" xfId="0" applyFont="1" applyFill="1" applyAlignment="1">
      <alignment vertical="center"/>
    </xf>
    <xf numFmtId="0" fontId="4" fillId="0" borderId="9" xfId="3" applyFont="1" applyFill="1" applyBorder="1" applyAlignment="1" applyProtection="1">
      <alignment vertical="center" wrapText="1" shrinkToFit="1"/>
      <protection locked="0"/>
    </xf>
    <xf numFmtId="14" fontId="4" fillId="0" borderId="9" xfId="3" applyNumberFormat="1" applyFont="1" applyFill="1" applyBorder="1" applyAlignment="1" applyProtection="1">
      <alignment vertical="center" wrapText="1" shrinkToFit="1"/>
      <protection locked="0"/>
    </xf>
    <xf numFmtId="0" fontId="36" fillId="0" borderId="0" xfId="3" applyFont="1" applyBorder="1" applyAlignment="1">
      <alignment horizontal="center" vertical="center"/>
    </xf>
    <xf numFmtId="0" fontId="14" fillId="0" borderId="0" xfId="0" applyFont="1" applyAlignment="1">
      <alignment vertical="center"/>
    </xf>
    <xf numFmtId="0" fontId="4" fillId="0" borderId="125" xfId="3" applyFont="1" applyBorder="1"/>
    <xf numFmtId="0" fontId="8" fillId="0" borderId="126" xfId="3" applyFont="1" applyBorder="1"/>
    <xf numFmtId="0" fontId="4" fillId="0" borderId="126" xfId="3" applyFont="1" applyBorder="1"/>
    <xf numFmtId="0" fontId="4" fillId="0" borderId="127" xfId="3" applyFont="1" applyBorder="1"/>
    <xf numFmtId="0" fontId="4" fillId="0" borderId="0" xfId="3" applyFont="1"/>
    <xf numFmtId="0" fontId="37" fillId="0" borderId="125" xfId="3" applyFont="1" applyBorder="1"/>
    <xf numFmtId="0" fontId="4" fillId="0" borderId="184" xfId="3" applyFont="1" applyBorder="1"/>
    <xf numFmtId="0" fontId="4" fillId="0" borderId="0" xfId="3" applyFont="1" applyBorder="1" applyAlignment="1">
      <alignment horizontal="left" vertical="center"/>
    </xf>
    <xf numFmtId="0" fontId="4" fillId="0" borderId="0" xfId="3" applyFont="1" applyBorder="1"/>
    <xf numFmtId="0" fontId="4" fillId="0" borderId="185" xfId="3" applyFont="1" applyBorder="1"/>
    <xf numFmtId="0" fontId="17" fillId="0" borderId="184" xfId="3" applyFont="1" applyBorder="1"/>
    <xf numFmtId="0" fontId="17" fillId="0" borderId="0" xfId="3" applyFont="1" applyBorder="1"/>
    <xf numFmtId="0" fontId="4" fillId="0" borderId="188" xfId="3" applyFont="1" applyBorder="1" applyAlignment="1">
      <alignment horizontal="center"/>
    </xf>
    <xf numFmtId="0" fontId="4" fillId="0" borderId="191" xfId="3" applyFont="1" applyBorder="1" applyAlignment="1">
      <alignment horizontal="center"/>
    </xf>
    <xf numFmtId="0" fontId="4" fillId="0" borderId="192" xfId="3" applyFont="1" applyBorder="1" applyAlignment="1">
      <alignment horizontal="center"/>
    </xf>
    <xf numFmtId="0" fontId="4" fillId="0" borderId="193" xfId="3" applyFont="1" applyBorder="1" applyAlignment="1">
      <alignment horizontal="center"/>
    </xf>
    <xf numFmtId="0" fontId="4" fillId="0" borderId="194" xfId="3" applyFont="1" applyBorder="1" applyAlignment="1">
      <alignment horizontal="center"/>
    </xf>
    <xf numFmtId="0" fontId="4" fillId="0" borderId="195" xfId="3" applyFont="1" applyBorder="1" applyAlignment="1">
      <alignment horizontal="center"/>
    </xf>
    <xf numFmtId="0" fontId="0" fillId="0" borderId="196" xfId="0" applyFill="1" applyBorder="1"/>
    <xf numFmtId="0" fontId="0" fillId="0" borderId="197" xfId="0" applyFill="1" applyBorder="1"/>
    <xf numFmtId="0" fontId="15" fillId="0" borderId="198" xfId="3" applyFont="1" applyBorder="1"/>
    <xf numFmtId="0" fontId="17" fillId="0" borderId="199" xfId="3" applyFont="1" applyBorder="1"/>
    <xf numFmtId="0" fontId="4" fillId="0" borderId="199" xfId="3" applyFont="1" applyBorder="1"/>
    <xf numFmtId="0" fontId="4" fillId="0" borderId="200" xfId="3" applyFont="1" applyBorder="1"/>
    <xf numFmtId="0" fontId="17" fillId="0" borderId="126" xfId="3" applyFont="1" applyBorder="1"/>
    <xf numFmtId="0" fontId="4" fillId="0" borderId="198" xfId="3" applyFont="1" applyBorder="1"/>
    <xf numFmtId="0" fontId="17" fillId="0" borderId="198" xfId="3" applyFont="1" applyBorder="1"/>
    <xf numFmtId="0" fontId="0" fillId="0" borderId="201" xfId="0" applyFill="1" applyBorder="1"/>
    <xf numFmtId="0" fontId="4" fillId="0" borderId="202" xfId="3" applyFont="1" applyBorder="1" applyAlignment="1">
      <alignment horizontal="center"/>
    </xf>
    <xf numFmtId="0" fontId="17" fillId="0" borderId="203" xfId="3" applyFont="1" applyBorder="1"/>
    <xf numFmtId="0" fontId="39" fillId="10" borderId="0" xfId="3" applyFont="1" applyFill="1" applyAlignment="1">
      <alignment wrapText="1"/>
    </xf>
    <xf numFmtId="0" fontId="39" fillId="10" borderId="0" xfId="3" applyFont="1" applyFill="1" applyBorder="1" applyAlignment="1">
      <alignment wrapText="1"/>
    </xf>
    <xf numFmtId="0" fontId="39" fillId="10" borderId="199" xfId="3" applyFont="1" applyFill="1" applyBorder="1" applyAlignment="1"/>
    <xf numFmtId="0" fontId="25" fillId="0" borderId="0" xfId="3" applyFont="1" applyAlignment="1">
      <alignment wrapText="1"/>
    </xf>
    <xf numFmtId="0" fontId="40" fillId="0" borderId="0" xfId="3" applyFont="1" applyAlignment="1">
      <alignment vertical="center"/>
    </xf>
    <xf numFmtId="0" fontId="23" fillId="0" borderId="0" xfId="3" applyFont="1" applyBorder="1"/>
    <xf numFmtId="0" fontId="23" fillId="0" borderId="0" xfId="3" applyFont="1"/>
    <xf numFmtId="0" fontId="23" fillId="0" borderId="0" xfId="3" applyFont="1" applyBorder="1" applyAlignment="1"/>
    <xf numFmtId="0" fontId="23" fillId="0" borderId="0" xfId="3" applyFont="1" applyAlignment="1"/>
    <xf numFmtId="0" fontId="45" fillId="10" borderId="0" xfId="3" applyFont="1" applyFill="1" applyBorder="1" applyAlignment="1">
      <alignment vertical="center" wrapText="1"/>
    </xf>
    <xf numFmtId="0" fontId="23" fillId="4" borderId="0" xfId="3" applyFont="1" applyFill="1"/>
    <xf numFmtId="0" fontId="47" fillId="0" borderId="0" xfId="3" applyFont="1" applyFill="1" applyBorder="1" applyAlignment="1">
      <alignment horizontal="left" vertical="center" textRotation="90" wrapText="1"/>
    </xf>
    <xf numFmtId="0" fontId="23" fillId="0" borderId="0" xfId="3" applyFont="1" applyAlignment="1">
      <alignment horizontal="left" vertical="center"/>
    </xf>
    <xf numFmtId="0" fontId="47" fillId="0" borderId="152" xfId="3" applyFont="1" applyFill="1" applyBorder="1" applyAlignment="1">
      <alignment vertical="center" textRotation="90" wrapText="1"/>
    </xf>
    <xf numFmtId="0" fontId="23" fillId="0" borderId="0" xfId="3" applyFont="1" applyAlignment="1">
      <alignment vertical="center"/>
    </xf>
    <xf numFmtId="0" fontId="23" fillId="0" borderId="0" xfId="3" applyFont="1" applyBorder="1" applyAlignment="1">
      <alignment vertical="center"/>
    </xf>
    <xf numFmtId="0" fontId="23" fillId="0" borderId="152" xfId="3" applyFont="1" applyFill="1" applyBorder="1" applyAlignment="1">
      <alignment vertical="center"/>
    </xf>
    <xf numFmtId="0" fontId="23" fillId="0" borderId="0" xfId="3" applyFont="1" applyBorder="1" applyAlignment="1">
      <alignment horizontal="left" vertical="center"/>
    </xf>
    <xf numFmtId="0" fontId="50" fillId="0" borderId="0" xfId="3" applyFont="1" applyBorder="1" applyAlignment="1">
      <alignment horizontal="justify" vertical="center" wrapText="1"/>
    </xf>
    <xf numFmtId="0" fontId="51" fillId="0" borderId="0" xfId="3" applyFont="1" applyBorder="1" applyAlignment="1">
      <alignment horizontal="justify" vertical="center" wrapText="1"/>
    </xf>
    <xf numFmtId="0" fontId="23" fillId="0" borderId="0" xfId="3" applyFont="1" applyBorder="1" applyAlignment="1">
      <alignment horizontal="justify" vertical="center" wrapText="1"/>
    </xf>
    <xf numFmtId="0" fontId="23" fillId="0" borderId="0" xfId="3" applyFont="1" applyFill="1" applyBorder="1" applyAlignment="1">
      <alignment vertical="center"/>
    </xf>
    <xf numFmtId="0" fontId="23" fillId="0" borderId="0" xfId="3" applyFont="1" applyBorder="1" applyAlignment="1">
      <alignment vertical="center" wrapText="1"/>
    </xf>
    <xf numFmtId="0" fontId="55" fillId="0" borderId="0" xfId="0" applyFont="1"/>
    <xf numFmtId="0" fontId="56" fillId="0" borderId="0" xfId="0" applyFont="1"/>
    <xf numFmtId="0" fontId="57" fillId="0" borderId="0" xfId="0" applyFont="1"/>
    <xf numFmtId="0" fontId="58" fillId="0" borderId="0" xfId="0" applyFont="1"/>
    <xf numFmtId="0" fontId="7" fillId="3" borderId="26"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7" fillId="3" borderId="25" xfId="3" applyFont="1" applyFill="1" applyBorder="1" applyAlignment="1">
      <alignment horizontal="center" vertical="center" wrapText="1"/>
    </xf>
    <xf numFmtId="0" fontId="4" fillId="0" borderId="31" xfId="3" applyFont="1" applyBorder="1" applyAlignment="1">
      <alignment horizontal="center" vertical="center" wrapText="1"/>
    </xf>
    <xf numFmtId="0" fontId="4" fillId="0" borderId="34" xfId="3" applyFont="1" applyBorder="1" applyAlignment="1">
      <alignment horizontal="center" vertical="center" wrapText="1"/>
    </xf>
    <xf numFmtId="0" fontId="4" fillId="0" borderId="38" xfId="3" applyFont="1" applyBorder="1" applyAlignment="1">
      <alignment horizontal="center" vertical="center"/>
    </xf>
    <xf numFmtId="0" fontId="4" fillId="0" borderId="38" xfId="3" applyFont="1" applyBorder="1" applyAlignment="1">
      <alignment horizontal="center" vertical="center" wrapText="1"/>
    </xf>
    <xf numFmtId="3" fontId="4" fillId="0" borderId="38" xfId="3" applyNumberFormat="1" applyFont="1" applyBorder="1" applyAlignment="1">
      <alignment horizontal="center"/>
    </xf>
    <xf numFmtId="0" fontId="24" fillId="0" borderId="160" xfId="5" applyFont="1" applyBorder="1" applyAlignment="1">
      <alignment horizontal="left" vertical="center" wrapText="1"/>
    </xf>
    <xf numFmtId="0" fontId="4" fillId="0" borderId="125" xfId="0" applyFont="1" applyBorder="1"/>
    <xf numFmtId="0" fontId="4" fillId="0" borderId="126" xfId="0" applyFont="1" applyBorder="1"/>
    <xf numFmtId="0" fontId="4" fillId="0" borderId="127" xfId="0" applyFont="1" applyBorder="1"/>
    <xf numFmtId="0" fontId="4" fillId="0" borderId="184" xfId="0" applyFont="1" applyBorder="1"/>
    <xf numFmtId="0" fontId="36" fillId="0" borderId="0" xfId="0" applyFont="1" applyBorder="1"/>
    <xf numFmtId="0" fontId="10" fillId="0" borderId="0" xfId="0" applyFont="1" applyBorder="1"/>
    <xf numFmtId="0" fontId="10" fillId="0" borderId="185" xfId="0" applyFont="1" applyBorder="1"/>
    <xf numFmtId="0" fontId="36" fillId="0" borderId="0" xfId="0" applyFont="1" applyBorder="1" applyAlignment="1">
      <alignment wrapText="1"/>
    </xf>
    <xf numFmtId="0" fontId="59" fillId="11" borderId="0" xfId="0" applyFont="1" applyFill="1" applyBorder="1"/>
    <xf numFmtId="0" fontId="59" fillId="12" borderId="0" xfId="0" applyFont="1" applyFill="1" applyBorder="1"/>
    <xf numFmtId="0" fontId="60" fillId="0" borderId="0" xfId="0" applyFont="1" applyBorder="1"/>
    <xf numFmtId="0" fontId="23" fillId="0" borderId="0" xfId="0" applyFont="1" applyBorder="1"/>
    <xf numFmtId="0" fontId="4" fillId="0" borderId="0" xfId="0" applyFont="1" applyBorder="1"/>
    <xf numFmtId="0" fontId="61" fillId="0" borderId="185" xfId="0" applyFont="1" applyFill="1" applyBorder="1"/>
    <xf numFmtId="0" fontId="8" fillId="0" borderId="0" xfId="3" applyFont="1" applyBorder="1"/>
    <xf numFmtId="0" fontId="4" fillId="6" borderId="0" xfId="3" applyFont="1" applyFill="1" applyBorder="1"/>
    <xf numFmtId="0" fontId="4" fillId="11" borderId="0" xfId="3" applyFont="1" applyFill="1" applyBorder="1"/>
    <xf numFmtId="0" fontId="4" fillId="12" borderId="0" xfId="3" applyFont="1" applyFill="1" applyBorder="1"/>
    <xf numFmtId="0" fontId="59" fillId="13" borderId="0" xfId="0" applyFont="1" applyFill="1" applyBorder="1"/>
    <xf numFmtId="0" fontId="59" fillId="14" borderId="0" xfId="0" applyFont="1" applyFill="1" applyBorder="1"/>
    <xf numFmtId="0" fontId="1" fillId="0" borderId="0" xfId="2" applyAlignment="1">
      <alignment vertical="center"/>
    </xf>
    <xf numFmtId="0" fontId="1" fillId="0" borderId="16" xfId="2" applyBorder="1" applyAlignment="1">
      <alignment vertical="center" wrapText="1"/>
    </xf>
    <xf numFmtId="0" fontId="1" fillId="0" borderId="17" xfId="2" applyBorder="1" applyAlignment="1">
      <alignment vertical="center" wrapText="1"/>
    </xf>
    <xf numFmtId="0" fontId="1" fillId="0" borderId="40" xfId="2" applyBorder="1" applyAlignment="1">
      <alignment vertical="center" wrapText="1"/>
    </xf>
    <xf numFmtId="0" fontId="64" fillId="0" borderId="9" xfId="2" applyFont="1" applyBorder="1" applyAlignment="1">
      <alignment horizontal="center" vertical="center" wrapText="1"/>
    </xf>
    <xf numFmtId="0" fontId="64" fillId="0" borderId="41" xfId="2" applyFont="1" applyBorder="1" applyAlignment="1">
      <alignment horizontal="center" vertical="center" wrapText="1"/>
    </xf>
    <xf numFmtId="0" fontId="1" fillId="0" borderId="108" xfId="4" applyBorder="1" applyAlignment="1">
      <alignment vertical="center"/>
    </xf>
    <xf numFmtId="0" fontId="1" fillId="0" borderId="107" xfId="4" applyFont="1" applyBorder="1" applyAlignment="1">
      <alignment vertical="center" wrapText="1"/>
    </xf>
    <xf numFmtId="0" fontId="1" fillId="0" borderId="41" xfId="2" applyBorder="1" applyAlignment="1">
      <alignment wrapText="1"/>
    </xf>
    <xf numFmtId="0" fontId="23" fillId="0" borderId="16" xfId="5" applyFont="1" applyBorder="1" applyAlignment="1">
      <alignment vertical="center"/>
    </xf>
    <xf numFmtId="0" fontId="23" fillId="0" borderId="41" xfId="5" applyFont="1" applyBorder="1" applyAlignment="1">
      <alignment vertical="center"/>
    </xf>
    <xf numFmtId="0" fontId="0" fillId="0" borderId="41" xfId="0" applyBorder="1" applyAlignment="1">
      <alignment vertical="center" wrapText="1"/>
    </xf>
    <xf numFmtId="0" fontId="64" fillId="0" borderId="39" xfId="2" applyFont="1" applyBorder="1" applyAlignment="1">
      <alignment horizontal="center" vertical="center" wrapText="1"/>
    </xf>
    <xf numFmtId="0" fontId="64" fillId="0" borderId="40" xfId="2" applyFont="1" applyBorder="1" applyAlignment="1">
      <alignment horizontal="center" vertical="center" wrapText="1"/>
    </xf>
    <xf numFmtId="0" fontId="7" fillId="3" borderId="19" xfId="3" applyFont="1" applyFill="1" applyBorder="1" applyAlignment="1">
      <alignment horizontal="center" vertical="center" wrapText="1"/>
    </xf>
    <xf numFmtId="0" fontId="7" fillId="3" borderId="20" xfId="3" applyFont="1" applyFill="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7" fillId="3" borderId="0" xfId="3" applyFont="1" applyFill="1" applyBorder="1" applyAlignment="1">
      <alignment horizontal="center" vertical="center"/>
    </xf>
    <xf numFmtId="0" fontId="7" fillId="3" borderId="36" xfId="3" applyFont="1" applyFill="1" applyBorder="1" applyAlignment="1">
      <alignment horizontal="center" vertical="center" wrapText="1"/>
    </xf>
    <xf numFmtId="0" fontId="13" fillId="3" borderId="36" xfId="3" applyFont="1" applyFill="1" applyBorder="1" applyAlignment="1">
      <alignment horizontal="center" vertical="center" wrapText="1"/>
    </xf>
    <xf numFmtId="0" fontId="13" fillId="3" borderId="70" xfId="3" applyFont="1" applyFill="1" applyBorder="1" applyAlignment="1">
      <alignment horizontal="center" vertical="center" wrapText="1"/>
    </xf>
    <xf numFmtId="0" fontId="7" fillId="3" borderId="25" xfId="3" applyFont="1" applyFill="1" applyBorder="1" applyAlignment="1">
      <alignment horizontal="center" vertical="center" wrapText="1"/>
    </xf>
    <xf numFmtId="0" fontId="1" fillId="0" borderId="0" xfId="6" applyBorder="1"/>
    <xf numFmtId="0" fontId="1" fillId="0" borderId="9" xfId="4" applyFont="1" applyBorder="1" applyAlignment="1">
      <alignment vertical="center" wrapText="1"/>
    </xf>
    <xf numFmtId="0" fontId="32" fillId="0" borderId="0" xfId="3" applyFont="1" applyFill="1" applyBorder="1" applyAlignment="1">
      <alignment horizontal="center" vertical="center" wrapText="1"/>
    </xf>
    <xf numFmtId="0" fontId="1" fillId="0" borderId="39" xfId="4" applyFont="1" applyBorder="1" applyAlignment="1">
      <alignment vertical="center" wrapText="1"/>
    </xf>
    <xf numFmtId="0" fontId="1" fillId="0" borderId="9" xfId="4" applyFont="1" applyBorder="1" applyAlignment="1">
      <alignment vertical="center"/>
    </xf>
    <xf numFmtId="0" fontId="7" fillId="3" borderId="139" xfId="3" applyFont="1" applyFill="1" applyBorder="1" applyAlignment="1">
      <alignment horizontal="center" vertical="center"/>
    </xf>
    <xf numFmtId="0" fontId="7" fillId="3" borderId="140" xfId="3" applyFont="1" applyFill="1" applyBorder="1" applyAlignment="1">
      <alignment horizontal="center" vertical="center"/>
    </xf>
    <xf numFmtId="0" fontId="7" fillId="3" borderId="51" xfId="3" applyFont="1" applyFill="1" applyBorder="1" applyAlignment="1">
      <alignment horizontal="center" vertical="center" wrapText="1"/>
    </xf>
    <xf numFmtId="0" fontId="7" fillId="3" borderId="139" xfId="3" applyFont="1" applyFill="1" applyBorder="1" applyAlignment="1">
      <alignment horizontal="center"/>
    </xf>
    <xf numFmtId="0" fontId="7" fillId="3" borderId="139" xfId="3" applyFont="1" applyFill="1" applyBorder="1" applyAlignment="1">
      <alignment horizontal="center" wrapText="1"/>
    </xf>
    <xf numFmtId="0" fontId="7" fillId="3" borderId="140" xfId="3" applyFont="1" applyFill="1" applyBorder="1" applyAlignment="1">
      <alignment horizontal="center"/>
    </xf>
    <xf numFmtId="0" fontId="7" fillId="3" borderId="139" xfId="3" applyFont="1" applyFill="1" applyBorder="1" applyAlignment="1">
      <alignment horizontal="center" vertical="center" wrapText="1"/>
    </xf>
    <xf numFmtId="0" fontId="65" fillId="0" borderId="0" xfId="0" applyFont="1" applyFill="1"/>
    <xf numFmtId="0" fontId="24" fillId="0" borderId="9" xfId="5" applyFont="1" applyBorder="1" applyAlignment="1">
      <alignment vertical="center" wrapText="1"/>
    </xf>
    <xf numFmtId="0" fontId="4" fillId="0" borderId="94" xfId="3" applyFont="1" applyBorder="1" applyAlignment="1" applyProtection="1">
      <alignment horizontal="center"/>
    </xf>
    <xf numFmtId="0" fontId="4" fillId="0" borderId="59" xfId="3" applyFont="1" applyFill="1" applyBorder="1" applyAlignment="1" applyProtection="1">
      <alignment horizontal="center"/>
    </xf>
    <xf numFmtId="0" fontId="0" fillId="0" borderId="0" xfId="0" applyProtection="1"/>
    <xf numFmtId="0" fontId="7" fillId="3" borderId="109" xfId="3" applyFont="1" applyFill="1" applyBorder="1" applyAlignment="1">
      <alignment horizontal="center" vertical="center" wrapText="1"/>
    </xf>
    <xf numFmtId="0" fontId="7" fillId="3" borderId="181" xfId="3" applyFont="1" applyFill="1" applyBorder="1" applyAlignment="1">
      <alignment horizontal="center" vertical="center" wrapText="1"/>
    </xf>
    <xf numFmtId="0" fontId="7" fillId="3" borderId="180" xfId="3" applyFont="1" applyFill="1" applyBorder="1" applyAlignment="1">
      <alignment horizontal="center" vertical="center" wrapText="1"/>
    </xf>
    <xf numFmtId="0" fontId="7" fillId="0" borderId="0" xfId="3" applyFont="1" applyFill="1" applyBorder="1" applyAlignment="1">
      <alignment vertical="center" wrapText="1"/>
    </xf>
    <xf numFmtId="0" fontId="4" fillId="0" borderId="41" xfId="3" applyFont="1" applyFill="1" applyBorder="1" applyAlignment="1" applyProtection="1">
      <alignment vertical="center" wrapText="1" shrinkToFit="1"/>
      <protection locked="0"/>
    </xf>
    <xf numFmtId="14" fontId="4" fillId="0" borderId="41" xfId="3" applyNumberFormat="1" applyFont="1" applyFill="1" applyBorder="1" applyAlignment="1" applyProtection="1">
      <alignment vertical="center" wrapText="1" shrinkToFit="1"/>
      <protection locked="0"/>
    </xf>
    <xf numFmtId="0" fontId="34" fillId="3" borderId="25" xfId="3" applyFont="1" applyFill="1" applyBorder="1" applyAlignment="1">
      <alignment horizontal="center" vertical="center" wrapText="1" shrinkToFit="1"/>
    </xf>
    <xf numFmtId="0" fontId="34" fillId="3" borderId="25" xfId="3" applyFont="1" applyFill="1" applyBorder="1" applyAlignment="1">
      <alignment horizontal="center" vertical="center"/>
    </xf>
    <xf numFmtId="164" fontId="25" fillId="0" borderId="60" xfId="5" applyNumberFormat="1" applyFont="1" applyBorder="1" applyAlignment="1" applyProtection="1">
      <alignment horizontal="center" vertical="center" wrapText="1"/>
      <protection locked="0"/>
    </xf>
    <xf numFmtId="164" fontId="25" fillId="0" borderId="150" xfId="5" applyNumberFormat="1" applyFont="1" applyBorder="1" applyAlignment="1" applyProtection="1">
      <alignment horizontal="center" vertical="center"/>
      <protection locked="0"/>
    </xf>
    <xf numFmtId="164" fontId="25" fillId="0" borderId="151" xfId="5" applyNumberFormat="1" applyFont="1" applyBorder="1" applyAlignment="1" applyProtection="1">
      <alignment horizontal="center" vertical="center"/>
      <protection locked="0"/>
    </xf>
    <xf numFmtId="164" fontId="25" fillId="0" borderId="30" xfId="5" applyNumberFormat="1" applyFont="1" applyBorder="1" applyAlignment="1" applyProtection="1">
      <alignment horizontal="center" vertical="center" wrapText="1"/>
      <protection locked="0"/>
    </xf>
    <xf numFmtId="164" fontId="25" fillId="0" borderId="33" xfId="5" applyNumberFormat="1" applyFont="1" applyBorder="1" applyAlignment="1" applyProtection="1">
      <alignment horizontal="center" vertical="center" wrapText="1"/>
      <protection locked="0"/>
    </xf>
    <xf numFmtId="164" fontId="25" fillId="0" borderId="161" xfId="5" applyNumberFormat="1" applyFont="1" applyBorder="1" applyAlignment="1" applyProtection="1">
      <alignment horizontal="center" vertical="center" wrapText="1"/>
      <protection locked="0"/>
    </xf>
    <xf numFmtId="0" fontId="0" fillId="0" borderId="176" xfId="0" applyBorder="1" applyAlignment="1">
      <alignment horizontal="center" vertical="center" wrapText="1"/>
    </xf>
    <xf numFmtId="0" fontId="7" fillId="3" borderId="58" xfId="3" applyFont="1" applyFill="1" applyBorder="1" applyAlignment="1">
      <alignment vertical="center" wrapText="1"/>
    </xf>
    <xf numFmtId="0" fontId="7" fillId="3" borderId="137" xfId="3" applyFont="1" applyFill="1" applyBorder="1" applyAlignment="1">
      <alignment horizontal="center" vertical="center" wrapText="1"/>
    </xf>
    <xf numFmtId="0" fontId="7" fillId="3" borderId="51" xfId="3" applyFont="1" applyFill="1" applyBorder="1" applyAlignment="1">
      <alignment horizontal="center" vertical="center"/>
    </xf>
    <xf numFmtId="0" fontId="67" fillId="0" borderId="0" xfId="0" applyFont="1"/>
    <xf numFmtId="0" fontId="44" fillId="0" borderId="0" xfId="0" applyFont="1"/>
    <xf numFmtId="0" fontId="68" fillId="0" borderId="0" xfId="0" applyFont="1"/>
    <xf numFmtId="0" fontId="7" fillId="3" borderId="20" xfId="2" applyFont="1" applyFill="1" applyBorder="1" applyAlignment="1">
      <alignment horizontal="right" vertical="center" wrapText="1"/>
    </xf>
    <xf numFmtId="3" fontId="4" fillId="0" borderId="222" xfId="3" applyNumberFormat="1" applyFont="1" applyFill="1" applyBorder="1" applyAlignment="1" applyProtection="1">
      <alignment horizontal="center" vertical="center"/>
      <protection locked="0"/>
    </xf>
    <xf numFmtId="3" fontId="4" fillId="0" borderId="223" xfId="3" applyNumberFormat="1" applyFont="1" applyFill="1" applyBorder="1" applyAlignment="1" applyProtection="1">
      <alignment horizontal="center" vertical="center"/>
      <protection locked="0"/>
    </xf>
    <xf numFmtId="9" fontId="4" fillId="0" borderId="223" xfId="3" applyNumberFormat="1" applyFont="1" applyBorder="1" applyAlignment="1">
      <alignment horizontal="center" vertical="center"/>
    </xf>
    <xf numFmtId="9" fontId="4" fillId="0" borderId="224" xfId="3" applyNumberFormat="1" applyFont="1" applyBorder="1" applyAlignment="1">
      <alignment horizontal="center" vertical="center"/>
    </xf>
    <xf numFmtId="3" fontId="4" fillId="0" borderId="225" xfId="3" applyNumberFormat="1" applyFont="1" applyFill="1" applyBorder="1" applyAlignment="1" applyProtection="1">
      <alignment horizontal="center" vertical="center"/>
      <protection locked="0"/>
    </xf>
    <xf numFmtId="3" fontId="4" fillId="0" borderId="226" xfId="3" applyNumberFormat="1" applyFont="1" applyFill="1" applyBorder="1" applyAlignment="1" applyProtection="1">
      <alignment horizontal="center" vertical="center"/>
      <protection locked="0"/>
    </xf>
    <xf numFmtId="9" fontId="4" fillId="0" borderId="226" xfId="3" applyNumberFormat="1" applyFont="1" applyBorder="1" applyAlignment="1">
      <alignment horizontal="center" vertical="center"/>
    </xf>
    <xf numFmtId="9" fontId="4" fillId="0" borderId="227" xfId="3" applyNumberFormat="1" applyFont="1" applyBorder="1" applyAlignment="1">
      <alignment horizontal="center" vertical="center"/>
    </xf>
    <xf numFmtId="9" fontId="4" fillId="0" borderId="228" xfId="3" applyNumberFormat="1" applyFont="1" applyBorder="1" applyAlignment="1">
      <alignment horizontal="center" vertical="center"/>
    </xf>
    <xf numFmtId="9" fontId="4" fillId="0" borderId="229" xfId="3" applyNumberFormat="1" applyFont="1" applyBorder="1" applyAlignment="1">
      <alignment horizontal="center" vertical="center"/>
    </xf>
    <xf numFmtId="9" fontId="4" fillId="0" borderId="230" xfId="3" applyNumberFormat="1" applyFont="1" applyBorder="1" applyAlignment="1">
      <alignment horizontal="center" vertical="center"/>
    </xf>
    <xf numFmtId="3" fontId="4" fillId="0" borderId="231" xfId="3" applyNumberFormat="1" applyFont="1" applyFill="1" applyBorder="1" applyAlignment="1" applyProtection="1">
      <alignment horizontal="center" vertical="center"/>
      <protection locked="0"/>
    </xf>
    <xf numFmtId="3" fontId="4" fillId="0" borderId="232" xfId="3" applyNumberFormat="1" applyFont="1" applyFill="1" applyBorder="1" applyAlignment="1" applyProtection="1">
      <alignment horizontal="center" vertical="center"/>
      <protection locked="0"/>
    </xf>
    <xf numFmtId="9" fontId="4" fillId="0" borderId="232" xfId="3" applyNumberFormat="1" applyFont="1" applyBorder="1" applyAlignment="1">
      <alignment horizontal="center" vertical="center"/>
    </xf>
    <xf numFmtId="9" fontId="4" fillId="0" borderId="151" xfId="3" applyNumberFormat="1" applyFont="1" applyBorder="1" applyAlignment="1">
      <alignment horizontal="center" vertical="center"/>
    </xf>
    <xf numFmtId="3" fontId="4" fillId="0" borderId="233" xfId="3" applyNumberFormat="1" applyFont="1" applyFill="1" applyBorder="1" applyAlignment="1" applyProtection="1">
      <alignment horizontal="center" vertical="center"/>
      <protection locked="0"/>
    </xf>
    <xf numFmtId="3" fontId="4" fillId="0" borderId="234" xfId="3" applyNumberFormat="1" applyFont="1" applyFill="1" applyBorder="1" applyAlignment="1" applyProtection="1">
      <alignment horizontal="center" vertical="center"/>
      <protection locked="0"/>
    </xf>
    <xf numFmtId="9" fontId="4" fillId="0" borderId="234" xfId="3" applyNumberFormat="1" applyFont="1" applyBorder="1" applyAlignment="1">
      <alignment horizontal="center" vertical="center"/>
    </xf>
    <xf numFmtId="9" fontId="4" fillId="0" borderId="235" xfId="3" applyNumberFormat="1" applyFont="1" applyBorder="1" applyAlignment="1">
      <alignment horizontal="center" vertical="center"/>
    </xf>
    <xf numFmtId="9" fontId="4" fillId="0" borderId="233" xfId="3" applyNumberFormat="1" applyFont="1" applyBorder="1" applyAlignment="1">
      <alignment horizontal="center" vertical="center"/>
    </xf>
    <xf numFmtId="3" fontId="4" fillId="0" borderId="236" xfId="3" applyNumberFormat="1" applyFont="1" applyFill="1" applyBorder="1" applyAlignment="1" applyProtection="1">
      <alignment horizontal="center" vertical="center"/>
      <protection locked="0"/>
    </xf>
    <xf numFmtId="3" fontId="4" fillId="0" borderId="237" xfId="3" applyNumberFormat="1" applyFont="1" applyFill="1" applyBorder="1" applyAlignment="1" applyProtection="1">
      <alignment horizontal="center" vertical="center"/>
      <protection locked="0"/>
    </xf>
    <xf numFmtId="9" fontId="4" fillId="0" borderId="237" xfId="3" applyNumberFormat="1" applyFont="1" applyBorder="1" applyAlignment="1">
      <alignment horizontal="center" vertical="center"/>
    </xf>
    <xf numFmtId="9" fontId="4" fillId="0" borderId="238" xfId="3" applyNumberFormat="1" applyFont="1" applyBorder="1" applyAlignment="1">
      <alignment horizontal="center" vertical="center"/>
    </xf>
    <xf numFmtId="0" fontId="64" fillId="0" borderId="108" xfId="2" applyFont="1" applyBorder="1" applyAlignment="1">
      <alignment horizontal="center" vertical="center" wrapText="1"/>
    </xf>
    <xf numFmtId="0" fontId="17" fillId="0" borderId="248" xfId="3" applyFont="1" applyFill="1" applyBorder="1" applyAlignment="1" applyProtection="1">
      <alignment horizontal="center" vertical="center" wrapText="1"/>
      <protection locked="0"/>
    </xf>
    <xf numFmtId="0" fontId="17" fillId="0" borderId="249" xfId="3" applyFont="1" applyFill="1" applyBorder="1" applyAlignment="1" applyProtection="1">
      <alignment horizontal="center" vertical="center" wrapText="1"/>
      <protection locked="0"/>
    </xf>
    <xf numFmtId="9" fontId="4" fillId="0" borderId="250" xfId="3" applyNumberFormat="1" applyFont="1" applyFill="1" applyBorder="1" applyAlignment="1" applyProtection="1">
      <alignment vertical="center" wrapText="1"/>
    </xf>
    <xf numFmtId="0" fontId="17" fillId="0" borderId="251" xfId="3" applyFont="1" applyFill="1" applyBorder="1" applyAlignment="1" applyProtection="1">
      <alignment horizontal="center" vertical="center" wrapText="1"/>
      <protection locked="0"/>
    </xf>
    <xf numFmtId="0" fontId="17" fillId="0" borderId="234" xfId="3" applyFont="1" applyFill="1" applyBorder="1" applyAlignment="1" applyProtection="1">
      <alignment horizontal="center" vertical="center" wrapText="1"/>
      <protection locked="0"/>
    </xf>
    <xf numFmtId="9" fontId="4" fillId="0" borderId="252" xfId="3" applyNumberFormat="1" applyFont="1" applyFill="1" applyBorder="1" applyAlignment="1" applyProtection="1">
      <alignment vertical="center" wrapText="1"/>
    </xf>
    <xf numFmtId="0" fontId="4" fillId="0" borderId="253" xfId="3" applyFont="1" applyFill="1" applyBorder="1" applyAlignment="1" applyProtection="1">
      <alignment vertical="center" wrapText="1"/>
    </xf>
    <xf numFmtId="0" fontId="4" fillId="0" borderId="254" xfId="3" applyFont="1" applyFill="1" applyBorder="1" applyAlignment="1" applyProtection="1">
      <alignment vertical="center" wrapText="1"/>
    </xf>
    <xf numFmtId="9" fontId="4" fillId="0" borderId="255" xfId="3" applyNumberFormat="1" applyFont="1" applyFill="1" applyBorder="1" applyAlignment="1" applyProtection="1">
      <alignment vertical="center" wrapText="1"/>
    </xf>
    <xf numFmtId="0" fontId="17" fillId="0" borderId="256" xfId="3" applyFont="1" applyFill="1" applyBorder="1" applyAlignment="1" applyProtection="1">
      <alignment horizontal="center" vertical="center" wrapText="1"/>
      <protection locked="0"/>
    </xf>
    <xf numFmtId="0" fontId="17" fillId="0" borderId="257" xfId="3" applyFont="1" applyFill="1" applyBorder="1" applyAlignment="1" applyProtection="1">
      <alignment horizontal="center" vertical="center" wrapText="1"/>
      <protection locked="0"/>
    </xf>
    <xf numFmtId="9" fontId="4" fillId="0" borderId="258" xfId="3" applyNumberFormat="1" applyFont="1" applyFill="1" applyBorder="1" applyAlignment="1" applyProtection="1">
      <alignment horizontal="center" vertical="center" wrapText="1"/>
    </xf>
    <xf numFmtId="0" fontId="17" fillId="0" borderId="259" xfId="3" applyFont="1" applyFill="1" applyBorder="1" applyAlignment="1" applyProtection="1">
      <alignment horizontal="center" vertical="center" wrapText="1"/>
      <protection locked="0"/>
    </xf>
    <xf numFmtId="0" fontId="17" fillId="0" borderId="260" xfId="3" applyFont="1" applyFill="1" applyBorder="1" applyAlignment="1" applyProtection="1">
      <alignment horizontal="center" vertical="center" wrapText="1"/>
      <protection locked="0"/>
    </xf>
    <xf numFmtId="9" fontId="4" fillId="0" borderId="261" xfId="3" applyNumberFormat="1" applyFont="1" applyFill="1" applyBorder="1" applyAlignment="1" applyProtection="1">
      <alignment horizontal="center" vertical="center" wrapText="1"/>
    </xf>
    <xf numFmtId="0" fontId="4" fillId="0" borderId="262" xfId="3" applyFont="1" applyFill="1" applyBorder="1" applyAlignment="1" applyProtection="1">
      <alignment horizontal="center" vertical="center" wrapText="1"/>
    </xf>
    <xf numFmtId="0" fontId="4" fillId="0" borderId="263" xfId="3" applyFont="1" applyFill="1" applyBorder="1" applyAlignment="1" applyProtection="1">
      <alignment horizontal="center" vertical="center" wrapText="1"/>
    </xf>
    <xf numFmtId="9" fontId="4" fillId="0" borderId="264" xfId="3" applyNumberFormat="1" applyFont="1" applyFill="1" applyBorder="1" applyAlignment="1" applyProtection="1">
      <alignment horizontal="center" vertical="center" wrapText="1"/>
    </xf>
    <xf numFmtId="0" fontId="64" fillId="0" borderId="11" xfId="2" applyFont="1" applyBorder="1" applyAlignment="1">
      <alignment horizontal="center" vertical="center"/>
    </xf>
    <xf numFmtId="3" fontId="4" fillId="0" borderId="248" xfId="3" applyNumberFormat="1" applyFont="1" applyFill="1" applyBorder="1" applyAlignment="1" applyProtection="1">
      <alignment horizontal="center" vertical="center"/>
      <protection locked="0"/>
    </xf>
    <xf numFmtId="3" fontId="4" fillId="0" borderId="249" xfId="3" applyNumberFormat="1" applyFont="1" applyFill="1" applyBorder="1" applyAlignment="1" applyProtection="1">
      <alignment horizontal="center" vertical="center"/>
      <protection locked="0"/>
    </xf>
    <xf numFmtId="10" fontId="4" fillId="5" borderId="250" xfId="3" applyNumberFormat="1" applyFont="1" applyFill="1" applyBorder="1" applyAlignment="1" applyProtection="1">
      <alignment horizontal="center" vertical="center"/>
    </xf>
    <xf numFmtId="3" fontId="4" fillId="0" borderId="251" xfId="3" applyNumberFormat="1" applyFont="1" applyFill="1" applyBorder="1" applyAlignment="1" applyProtection="1">
      <alignment horizontal="center" vertical="center"/>
      <protection locked="0"/>
    </xf>
    <xf numFmtId="10" fontId="4" fillId="5" borderId="252" xfId="3" applyNumberFormat="1" applyFont="1" applyFill="1" applyBorder="1" applyAlignment="1" applyProtection="1">
      <alignment horizontal="center" vertical="center"/>
    </xf>
    <xf numFmtId="3" fontId="4" fillId="0" borderId="253" xfId="3" applyNumberFormat="1" applyFont="1" applyFill="1" applyBorder="1" applyAlignment="1" applyProtection="1">
      <alignment horizontal="center" vertical="center"/>
    </xf>
    <xf numFmtId="3" fontId="4" fillId="0" borderId="254" xfId="3" applyNumberFormat="1" applyFont="1" applyFill="1" applyBorder="1" applyAlignment="1" applyProtection="1">
      <alignment horizontal="center" vertical="center"/>
    </xf>
    <xf numFmtId="10" fontId="4" fillId="5" borderId="255" xfId="3" applyNumberFormat="1" applyFont="1" applyFill="1" applyBorder="1" applyAlignment="1" applyProtection="1">
      <alignment horizontal="center" vertical="center"/>
    </xf>
    <xf numFmtId="0" fontId="4" fillId="0" borderId="238" xfId="3" applyFont="1" applyFill="1" applyBorder="1" applyAlignment="1" applyProtection="1">
      <alignment horizontal="center" vertical="center" wrapText="1"/>
      <protection locked="0"/>
    </xf>
    <xf numFmtId="0" fontId="4" fillId="0" borderId="151" xfId="3" applyFont="1" applyFill="1" applyBorder="1" applyAlignment="1" applyProtection="1">
      <alignment horizontal="center" vertical="center" wrapText="1"/>
      <protection locked="0"/>
    </xf>
    <xf numFmtId="0" fontId="4" fillId="0" borderId="235" xfId="3" applyFont="1" applyFill="1" applyBorder="1" applyAlignment="1" applyProtection="1">
      <alignment horizontal="center" vertical="center" wrapText="1"/>
      <protection locked="0"/>
    </xf>
    <xf numFmtId="0" fontId="7" fillId="3" borderId="268" xfId="3" applyFont="1" applyFill="1" applyBorder="1" applyAlignment="1">
      <alignment horizontal="center" vertical="center" wrapText="1"/>
    </xf>
    <xf numFmtId="0" fontId="7" fillId="3" borderId="269" xfId="3" applyFont="1" applyFill="1" applyBorder="1" applyAlignment="1">
      <alignment horizontal="center" vertical="center" wrapText="1"/>
    </xf>
    <xf numFmtId="0" fontId="4" fillId="0" borderId="246" xfId="3" applyFont="1" applyFill="1" applyBorder="1" applyAlignment="1">
      <alignment vertical="center" wrapText="1"/>
    </xf>
    <xf numFmtId="0" fontId="4" fillId="0" borderId="270" xfId="3" applyFont="1" applyFill="1" applyBorder="1" applyAlignment="1">
      <alignment vertical="center" wrapText="1"/>
    </xf>
    <xf numFmtId="0" fontId="69" fillId="0" borderId="0" xfId="0" applyFont="1"/>
    <xf numFmtId="0" fontId="7" fillId="3" borderId="42" xfId="3" applyFont="1" applyFill="1" applyBorder="1" applyAlignment="1">
      <alignment horizontal="center" vertical="center" wrapText="1"/>
    </xf>
    <xf numFmtId="0" fontId="7" fillId="3" borderId="19" xfId="3" applyFont="1" applyFill="1" applyBorder="1" applyAlignment="1">
      <alignment horizontal="center" vertical="center" wrapText="1"/>
    </xf>
    <xf numFmtId="0" fontId="7" fillId="3" borderId="26" xfId="3" applyFont="1" applyFill="1" applyBorder="1" applyAlignment="1">
      <alignment horizontal="center" vertical="center" wrapText="1"/>
    </xf>
    <xf numFmtId="0" fontId="1" fillId="0" borderId="9" xfId="4" applyBorder="1" applyAlignment="1">
      <alignment horizontal="center" vertical="center" wrapText="1"/>
    </xf>
    <xf numFmtId="0" fontId="7" fillId="3" borderId="142" xfId="3" applyFont="1" applyFill="1" applyBorder="1" applyAlignment="1">
      <alignment horizontal="center" vertical="center"/>
    </xf>
    <xf numFmtId="0" fontId="1" fillId="0" borderId="176" xfId="4" applyBorder="1" applyAlignment="1">
      <alignment horizontal="center" vertical="center" wrapText="1"/>
    </xf>
    <xf numFmtId="0" fontId="7" fillId="3" borderId="90" xfId="6" applyFont="1" applyFill="1" applyBorder="1" applyAlignment="1">
      <alignment horizontal="center"/>
    </xf>
    <xf numFmtId="0" fontId="7" fillId="0" borderId="44" xfId="6" applyFont="1" applyFill="1" applyBorder="1" applyAlignment="1" applyProtection="1">
      <alignment horizontal="center" vertical="center"/>
      <protection locked="0"/>
    </xf>
    <xf numFmtId="0" fontId="7" fillId="3" borderId="26" xfId="3" applyFont="1" applyFill="1" applyBorder="1" applyAlignment="1">
      <alignment horizontal="center" vertical="center"/>
    </xf>
    <xf numFmtId="0" fontId="7" fillId="3" borderId="19" xfId="3" applyFont="1" applyFill="1" applyBorder="1" applyAlignment="1">
      <alignment horizontal="center" vertical="center" wrapText="1"/>
    </xf>
    <xf numFmtId="0" fontId="7" fillId="3" borderId="90" xfId="3" applyFont="1" applyFill="1" applyBorder="1" applyAlignment="1">
      <alignment horizontal="center" vertical="center"/>
    </xf>
    <xf numFmtId="0" fontId="4" fillId="10" borderId="91" xfId="3" applyFont="1" applyFill="1" applyBorder="1" applyAlignment="1" applyProtection="1">
      <alignment horizontal="center" vertical="center" wrapText="1"/>
      <protection locked="0"/>
    </xf>
    <xf numFmtId="0" fontId="4" fillId="10" borderId="92" xfId="3" applyFont="1" applyFill="1" applyBorder="1" applyAlignment="1" applyProtection="1">
      <alignment horizontal="center" vertical="center" wrapText="1"/>
      <protection locked="0"/>
    </xf>
    <xf numFmtId="166" fontId="4" fillId="0" borderId="57" xfId="1" applyNumberFormat="1" applyFont="1" applyBorder="1" applyAlignment="1" applyProtection="1">
      <alignment horizontal="center" vertical="center"/>
      <protection locked="0"/>
    </xf>
    <xf numFmtId="166" fontId="4" fillId="5" borderId="57" xfId="1" applyNumberFormat="1" applyFont="1" applyFill="1" applyBorder="1" applyAlignment="1" applyProtection="1">
      <alignment horizontal="center" vertical="center" wrapText="1"/>
      <protection locked="0"/>
    </xf>
    <xf numFmtId="166" fontId="4" fillId="5" borderId="54" xfId="1" applyNumberFormat="1" applyFont="1" applyFill="1" applyBorder="1" applyAlignment="1" applyProtection="1">
      <alignment horizontal="center" vertical="center"/>
      <protection locked="0"/>
    </xf>
    <xf numFmtId="166" fontId="4" fillId="0" borderId="57" xfId="1" applyNumberFormat="1" applyFont="1" applyFill="1" applyBorder="1" applyAlignment="1" applyProtection="1">
      <alignment horizontal="center" vertical="center"/>
      <protection locked="0"/>
    </xf>
    <xf numFmtId="166" fontId="4" fillId="5" borderId="55" xfId="1" applyNumberFormat="1" applyFont="1" applyFill="1" applyBorder="1" applyAlignment="1" applyProtection="1">
      <alignment horizontal="center" vertical="center"/>
      <protection locked="0"/>
    </xf>
    <xf numFmtId="166" fontId="4" fillId="5" borderId="57" xfId="1" applyNumberFormat="1" applyFont="1" applyFill="1" applyBorder="1" applyAlignment="1" applyProtection="1">
      <alignment horizontal="center" vertical="center"/>
      <protection locked="0"/>
    </xf>
    <xf numFmtId="166" fontId="4" fillId="0" borderId="44" xfId="1" applyNumberFormat="1" applyFont="1" applyFill="1" applyBorder="1" applyAlignment="1" applyProtection="1">
      <alignment horizontal="center" vertical="center"/>
      <protection locked="0"/>
    </xf>
    <xf numFmtId="3" fontId="4" fillId="5" borderId="44" xfId="3" applyNumberFormat="1" applyFont="1" applyFill="1" applyBorder="1" applyAlignment="1" applyProtection="1">
      <alignment horizontal="center" vertical="center" wrapText="1"/>
      <protection locked="0"/>
    </xf>
    <xf numFmtId="166" fontId="4" fillId="0" borderId="44" xfId="1" applyNumberFormat="1" applyFont="1" applyFill="1" applyBorder="1" applyAlignment="1" applyProtection="1">
      <alignment horizontal="center" vertical="center" wrapText="1"/>
      <protection locked="0"/>
    </xf>
    <xf numFmtId="166" fontId="4" fillId="5" borderId="44" xfId="1" applyNumberFormat="1" applyFont="1" applyFill="1" applyBorder="1" applyAlignment="1" applyProtection="1">
      <alignment horizontal="center" vertical="center" wrapText="1"/>
      <protection locked="0"/>
    </xf>
    <xf numFmtId="166" fontId="4" fillId="5" borderId="44" xfId="1" applyNumberFormat="1" applyFont="1" applyFill="1" applyBorder="1" applyAlignment="1" applyProtection="1">
      <alignment horizontal="center" vertical="center"/>
      <protection locked="0"/>
    </xf>
    <xf numFmtId="166" fontId="4" fillId="0" borderId="44" xfId="1" applyNumberFormat="1" applyFont="1" applyFill="1" applyBorder="1" applyAlignment="1" applyProtection="1">
      <alignment horizontal="center"/>
      <protection locked="0"/>
    </xf>
    <xf numFmtId="166" fontId="4" fillId="0" borderId="44" xfId="1" applyNumberFormat="1" applyFont="1" applyBorder="1" applyAlignment="1" applyProtection="1">
      <alignment horizontal="center" vertical="center"/>
      <protection locked="0"/>
    </xf>
    <xf numFmtId="166" fontId="4" fillId="0" borderId="44" xfId="1" applyNumberFormat="1" applyFont="1" applyBorder="1" applyAlignment="1" applyProtection="1">
      <alignment horizontal="center"/>
      <protection locked="0"/>
    </xf>
    <xf numFmtId="0" fontId="4" fillId="0" borderId="55" xfId="3" applyFont="1" applyFill="1" applyBorder="1" applyAlignment="1" applyProtection="1">
      <alignment horizontal="center" vertical="center"/>
      <protection locked="0"/>
    </xf>
    <xf numFmtId="0" fontId="49" fillId="0" borderId="0" xfId="9" applyFont="1" applyBorder="1" applyAlignment="1" applyProtection="1">
      <alignment horizontal="center" vertical="center"/>
    </xf>
    <xf numFmtId="0" fontId="43" fillId="0" borderId="2" xfId="3" applyFont="1" applyBorder="1" applyAlignment="1">
      <alignment horizontal="center" vertical="center" wrapText="1"/>
    </xf>
    <xf numFmtId="0" fontId="44" fillId="0" borderId="0" xfId="3" applyFont="1" applyBorder="1" applyAlignment="1">
      <alignment horizontal="center" vertical="center" wrapText="1"/>
    </xf>
    <xf numFmtId="0" fontId="19" fillId="3" borderId="2" xfId="2" applyFont="1" applyFill="1" applyBorder="1" applyAlignment="1">
      <alignment horizontal="center" vertical="center" wrapText="1"/>
    </xf>
    <xf numFmtId="0" fontId="45" fillId="4" borderId="0" xfId="3" applyFont="1" applyFill="1" applyBorder="1" applyAlignment="1">
      <alignment horizontal="center" vertical="center" wrapText="1"/>
    </xf>
    <xf numFmtId="0" fontId="46" fillId="3" borderId="0" xfId="3" applyFont="1" applyFill="1" applyBorder="1" applyAlignment="1">
      <alignment horizontal="center" vertical="center"/>
    </xf>
    <xf numFmtId="0" fontId="48" fillId="0" borderId="0" xfId="9" applyAlignment="1" applyProtection="1"/>
    <xf numFmtId="0" fontId="52" fillId="3" borderId="0" xfId="3" applyFont="1" applyFill="1" applyBorder="1" applyAlignment="1">
      <alignment horizontal="center" vertical="center"/>
    </xf>
    <xf numFmtId="0" fontId="23" fillId="0" borderId="0" xfId="3" applyFont="1" applyBorder="1" applyAlignment="1">
      <alignment horizontal="center" vertical="center" wrapText="1"/>
    </xf>
    <xf numFmtId="0" fontId="23" fillId="0" borderId="0" xfId="3" applyFont="1" applyBorder="1" applyAlignment="1">
      <alignment horizontal="justify" vertical="center" wrapText="1"/>
    </xf>
    <xf numFmtId="0" fontId="23" fillId="0" borderId="0" xfId="3" applyFont="1" applyBorder="1" applyAlignment="1">
      <alignment horizontal="justify" vertical="top" wrapText="1"/>
    </xf>
    <xf numFmtId="0" fontId="47" fillId="3" borderId="0" xfId="3" applyFont="1" applyFill="1" applyBorder="1" applyAlignment="1">
      <alignment horizontal="center" vertical="center"/>
    </xf>
    <xf numFmtId="0" fontId="23" fillId="0" borderId="0" xfId="3" applyFont="1" applyFill="1" applyBorder="1" applyAlignment="1">
      <alignment horizontal="justify" vertical="center" wrapText="1"/>
    </xf>
    <xf numFmtId="0" fontId="52" fillId="0" borderId="0" xfId="3" applyFont="1" applyFill="1" applyBorder="1" applyAlignment="1">
      <alignment horizontal="justify" vertical="center" wrapText="1"/>
    </xf>
    <xf numFmtId="0" fontId="25" fillId="0" borderId="212" xfId="3" applyFont="1" applyBorder="1" applyAlignment="1">
      <alignment horizontal="justify" vertical="center" wrapText="1"/>
    </xf>
    <xf numFmtId="0" fontId="25" fillId="0" borderId="213" xfId="3" applyFont="1" applyBorder="1" applyAlignment="1">
      <alignment horizontal="justify" vertical="center"/>
    </xf>
    <xf numFmtId="0" fontId="25" fillId="0" borderId="214" xfId="3" applyFont="1" applyBorder="1" applyAlignment="1">
      <alignment horizontal="justify" vertical="center"/>
    </xf>
    <xf numFmtId="0" fontId="25" fillId="0" borderId="211" xfId="3" applyFont="1" applyBorder="1" applyAlignment="1">
      <alignment horizontal="center" vertical="center" wrapText="1"/>
    </xf>
    <xf numFmtId="0" fontId="25" fillId="0" borderId="11" xfId="3" applyFont="1" applyBorder="1" applyAlignment="1">
      <alignment horizontal="center" vertical="center" wrapText="1"/>
    </xf>
    <xf numFmtId="0" fontId="25" fillId="0" borderId="108" xfId="3" applyFont="1" applyBorder="1" applyAlignment="1">
      <alignment horizontal="center" vertical="center" wrapText="1"/>
    </xf>
    <xf numFmtId="0" fontId="25" fillId="0" borderId="107" xfId="3" applyFont="1" applyBorder="1" applyAlignment="1">
      <alignment horizontal="center" vertical="center" wrapText="1"/>
    </xf>
    <xf numFmtId="0" fontId="25" fillId="0" borderId="107" xfId="3" applyFont="1" applyBorder="1" applyAlignment="1">
      <alignment horizontal="left" vertical="center" wrapText="1"/>
    </xf>
    <xf numFmtId="0" fontId="25" fillId="0" borderId="11" xfId="3" applyFont="1" applyBorder="1" applyAlignment="1">
      <alignment horizontal="left" vertical="center" wrapText="1"/>
    </xf>
    <xf numFmtId="0" fontId="25" fillId="0" borderId="108" xfId="3" applyFont="1" applyBorder="1" applyAlignment="1">
      <alignment horizontal="left" vertical="center" wrapText="1"/>
    </xf>
    <xf numFmtId="0" fontId="25" fillId="0" borderId="211" xfId="3" applyFont="1" applyBorder="1" applyAlignment="1">
      <alignment horizontal="center" vertical="center"/>
    </xf>
    <xf numFmtId="0" fontId="25" fillId="0" borderId="11" xfId="3" applyFont="1" applyBorder="1" applyAlignment="1">
      <alignment horizontal="center" vertical="center"/>
    </xf>
    <xf numFmtId="0" fontId="25" fillId="0" borderId="108" xfId="3" applyFont="1" applyBorder="1" applyAlignment="1">
      <alignment horizontal="center" vertical="center"/>
    </xf>
    <xf numFmtId="0" fontId="25" fillId="4" borderId="107" xfId="3" applyFont="1" applyFill="1" applyBorder="1" applyAlignment="1">
      <alignment horizontal="center" vertical="center" wrapText="1"/>
    </xf>
    <xf numFmtId="0" fontId="25" fillId="4" borderId="108" xfId="3" applyFont="1" applyFill="1" applyBorder="1" applyAlignment="1">
      <alignment horizontal="center" vertical="center" wrapText="1"/>
    </xf>
    <xf numFmtId="0" fontId="25" fillId="0" borderId="210" xfId="3" applyFont="1" applyBorder="1" applyAlignment="1">
      <alignment horizontal="center" vertical="center" wrapText="1"/>
    </xf>
    <xf numFmtId="0" fontId="25" fillId="0" borderId="9" xfId="3" applyFont="1" applyBorder="1" applyAlignment="1">
      <alignment horizontal="center" vertical="center" wrapText="1"/>
    </xf>
    <xf numFmtId="0" fontId="25" fillId="0" borderId="9" xfId="3" applyFont="1" applyBorder="1" applyAlignment="1">
      <alignment horizontal="center" vertical="center"/>
    </xf>
    <xf numFmtId="0" fontId="25" fillId="0" borderId="9" xfId="3" applyFont="1" applyBorder="1" applyAlignment="1">
      <alignment horizontal="left" vertical="center" wrapText="1"/>
    </xf>
    <xf numFmtId="0" fontId="25" fillId="0" borderId="176" xfId="3" applyFont="1" applyBorder="1" applyAlignment="1">
      <alignment horizontal="center" vertical="center" wrapText="1"/>
    </xf>
    <xf numFmtId="0" fontId="25" fillId="0" borderId="17" xfId="3" applyFont="1" applyBorder="1" applyAlignment="1">
      <alignment horizontal="center" vertical="center" wrapText="1"/>
    </xf>
    <xf numFmtId="0" fontId="25" fillId="0" borderId="0" xfId="3" applyFont="1" applyBorder="1" applyAlignment="1">
      <alignment horizontal="center" vertical="center" wrapText="1"/>
    </xf>
    <xf numFmtId="0" fontId="25" fillId="0" borderId="8" xfId="3" applyFont="1" applyBorder="1" applyAlignment="1">
      <alignment horizontal="center" vertical="center" wrapText="1"/>
    </xf>
    <xf numFmtId="0" fontId="25" fillId="0" borderId="10" xfId="3" applyFont="1" applyBorder="1" applyAlignment="1">
      <alignment horizontal="center" vertical="center" wrapText="1"/>
    </xf>
    <xf numFmtId="0" fontId="25" fillId="0" borderId="40" xfId="3" applyFont="1" applyBorder="1" applyAlignment="1">
      <alignment horizontal="center" vertical="center" wrapText="1"/>
    </xf>
    <xf numFmtId="0" fontId="25" fillId="0" borderId="16" xfId="3" applyFont="1" applyBorder="1" applyAlignment="1">
      <alignment horizontal="center"/>
    </xf>
    <xf numFmtId="0" fontId="25" fillId="0" borderId="17" xfId="3" applyFont="1" applyBorder="1" applyAlignment="1">
      <alignment horizontal="center"/>
    </xf>
    <xf numFmtId="0" fontId="25" fillId="0" borderId="23" xfId="3" applyFont="1" applyBorder="1" applyAlignment="1">
      <alignment horizontal="center"/>
    </xf>
    <xf numFmtId="0" fontId="25" fillId="0" borderId="8" xfId="3" applyFont="1" applyBorder="1" applyAlignment="1">
      <alignment horizontal="center"/>
    </xf>
    <xf numFmtId="0" fontId="25" fillId="0" borderId="39" xfId="3" applyFont="1" applyBorder="1" applyAlignment="1">
      <alignment horizontal="center"/>
    </xf>
    <xf numFmtId="0" fontId="25" fillId="0" borderId="40" xfId="3" applyFont="1" applyBorder="1" applyAlignment="1">
      <alignment horizontal="center"/>
    </xf>
    <xf numFmtId="0" fontId="25" fillId="0" borderId="16" xfId="3" applyFont="1" applyBorder="1" applyAlignment="1">
      <alignment horizontal="justify" vertical="center" wrapText="1"/>
    </xf>
    <xf numFmtId="0" fontId="25" fillId="0" borderId="176" xfId="3" applyFont="1" applyBorder="1" applyAlignment="1">
      <alignment horizontal="justify" vertical="center" wrapText="1"/>
    </xf>
    <xf numFmtId="0" fontId="25" fillId="0" borderId="17" xfId="3" applyFont="1" applyBorder="1" applyAlignment="1">
      <alignment horizontal="justify" vertical="center" wrapText="1"/>
    </xf>
    <xf numFmtId="0" fontId="25" fillId="0" borderId="23" xfId="3" applyFont="1" applyBorder="1" applyAlignment="1">
      <alignment horizontal="justify" vertical="center" wrapText="1"/>
    </xf>
    <xf numFmtId="0" fontId="25" fillId="0" borderId="0" xfId="3" applyFont="1" applyBorder="1" applyAlignment="1">
      <alignment horizontal="justify" vertical="center" wrapText="1"/>
    </xf>
    <xf numFmtId="0" fontId="25" fillId="0" borderId="8" xfId="3" applyFont="1" applyBorder="1" applyAlignment="1">
      <alignment horizontal="justify" vertical="center" wrapText="1"/>
    </xf>
    <xf numFmtId="0" fontId="25" fillId="0" borderId="39" xfId="3" applyFont="1" applyBorder="1" applyAlignment="1">
      <alignment horizontal="justify" vertical="center" wrapText="1"/>
    </xf>
    <xf numFmtId="0" fontId="25" fillId="0" borderId="10" xfId="3" applyFont="1" applyBorder="1" applyAlignment="1">
      <alignment horizontal="justify" vertical="center" wrapText="1"/>
    </xf>
    <xf numFmtId="0" fontId="25" fillId="0" borderId="40" xfId="3" applyFont="1" applyBorder="1" applyAlignment="1">
      <alignment horizontal="justify" vertical="center" wrapText="1"/>
    </xf>
    <xf numFmtId="0" fontId="25" fillId="0" borderId="107" xfId="3" applyFont="1" applyBorder="1" applyAlignment="1">
      <alignment horizontal="center"/>
    </xf>
    <xf numFmtId="0" fontId="25" fillId="0" borderId="108" xfId="3" applyFont="1" applyBorder="1" applyAlignment="1">
      <alignment horizontal="center"/>
    </xf>
    <xf numFmtId="0" fontId="12" fillId="3" borderId="0" xfId="3" applyFont="1" applyFill="1" applyAlignment="1">
      <alignment horizontal="center" vertical="center"/>
    </xf>
    <xf numFmtId="0" fontId="39" fillId="10" borderId="0" xfId="3" applyFont="1" applyFill="1" applyAlignment="1">
      <alignment horizontal="center"/>
    </xf>
    <xf numFmtId="0" fontId="39" fillId="10" borderId="199" xfId="3" applyFont="1" applyFill="1" applyBorder="1" applyAlignment="1">
      <alignment horizontal="center"/>
    </xf>
    <xf numFmtId="0" fontId="40" fillId="0" borderId="204" xfId="3" applyFont="1" applyBorder="1" applyAlignment="1">
      <alignment horizontal="center" vertical="center" wrapText="1"/>
    </xf>
    <xf numFmtId="0" fontId="40" fillId="0" borderId="205"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207" xfId="3" applyFont="1" applyBorder="1" applyAlignment="1">
      <alignment horizontal="center" vertical="center"/>
    </xf>
    <xf numFmtId="0" fontId="40" fillId="0" borderId="208" xfId="3" applyFont="1" applyBorder="1" applyAlignment="1">
      <alignment horizontal="center" vertical="center"/>
    </xf>
    <xf numFmtId="0" fontId="40" fillId="0" borderId="209" xfId="3" applyFont="1" applyBorder="1" applyAlignment="1">
      <alignment horizontal="center" vertical="center"/>
    </xf>
    <xf numFmtId="0" fontId="1" fillId="0" borderId="11" xfId="4" applyBorder="1" applyAlignment="1">
      <alignment horizontal="center"/>
    </xf>
    <xf numFmtId="0" fontId="7" fillId="3" borderId="12" xfId="3" applyFont="1" applyFill="1" applyBorder="1" applyAlignment="1">
      <alignment horizontal="right" vertical="center" wrapText="1"/>
    </xf>
    <xf numFmtId="0" fontId="7" fillId="3" borderId="19" xfId="3" applyFont="1" applyFill="1" applyBorder="1" applyAlignment="1">
      <alignment horizontal="right" vertical="center" wrapText="1"/>
    </xf>
    <xf numFmtId="0" fontId="7" fillId="3" borderId="26" xfId="3" applyFont="1" applyFill="1" applyBorder="1" applyAlignment="1">
      <alignment horizontal="right" vertical="center" wrapText="1"/>
    </xf>
    <xf numFmtId="0" fontId="7" fillId="3" borderId="13" xfId="3" applyFont="1" applyFill="1" applyBorder="1" applyAlignment="1">
      <alignment horizontal="center" vertical="center"/>
    </xf>
    <xf numFmtId="0" fontId="7" fillId="3" borderId="14" xfId="3" applyFont="1" applyFill="1" applyBorder="1" applyAlignment="1">
      <alignment horizontal="center" vertical="center"/>
    </xf>
    <xf numFmtId="0" fontId="7" fillId="3" borderId="15" xfId="3" applyFont="1" applyFill="1" applyBorder="1" applyAlignment="1">
      <alignment horizontal="center" vertical="center"/>
    </xf>
    <xf numFmtId="0" fontId="7" fillId="3" borderId="20" xfId="3" applyFont="1" applyFill="1" applyBorder="1" applyAlignment="1">
      <alignment horizontal="center" vertical="center"/>
    </xf>
    <xf numFmtId="0" fontId="7" fillId="3" borderId="21" xfId="3" applyFont="1" applyFill="1" applyBorder="1" applyAlignment="1">
      <alignment horizontal="center" vertical="center"/>
    </xf>
    <xf numFmtId="0" fontId="7" fillId="3" borderId="22" xfId="3" applyFont="1" applyFill="1" applyBorder="1" applyAlignment="1">
      <alignment horizontal="center" vertical="center"/>
    </xf>
    <xf numFmtId="0" fontId="1" fillId="0" borderId="9" xfId="2" applyBorder="1" applyAlignment="1">
      <alignment horizontal="center" vertical="center"/>
    </xf>
    <xf numFmtId="0" fontId="1" fillId="0" borderId="108" xfId="2" applyBorder="1" applyAlignment="1">
      <alignment horizontal="center" vertical="center"/>
    </xf>
    <xf numFmtId="0" fontId="1" fillId="0" borderId="17" xfId="2" applyBorder="1" applyAlignment="1">
      <alignment horizontal="center" vertical="center" wrapText="1"/>
    </xf>
    <xf numFmtId="0" fontId="1" fillId="0" borderId="8" xfId="2" applyBorder="1" applyAlignment="1">
      <alignment horizontal="center" vertical="center" wrapText="1"/>
    </xf>
    <xf numFmtId="0" fontId="1" fillId="0" borderId="40" xfId="2" applyBorder="1" applyAlignment="1">
      <alignment horizontal="center" vertical="center" wrapText="1"/>
    </xf>
    <xf numFmtId="0" fontId="7" fillId="3" borderId="221" xfId="3"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32" fillId="4" borderId="5" xfId="3" applyFont="1" applyFill="1" applyBorder="1" applyAlignment="1">
      <alignment horizontal="center" vertical="center" wrapText="1"/>
    </xf>
    <xf numFmtId="0" fontId="32" fillId="4" borderId="6" xfId="3" applyFont="1" applyFill="1" applyBorder="1" applyAlignment="1">
      <alignment horizontal="center" vertical="center" wrapText="1"/>
    </xf>
    <xf numFmtId="0" fontId="32" fillId="4" borderId="7" xfId="3" applyFont="1" applyFill="1" applyBorder="1" applyAlignment="1">
      <alignment horizontal="center" vertical="center" wrapText="1"/>
    </xf>
    <xf numFmtId="0" fontId="5" fillId="4" borderId="5" xfId="3" applyFont="1" applyFill="1" applyBorder="1" applyAlignment="1">
      <alignment horizontal="center" vertical="center" wrapText="1"/>
    </xf>
    <xf numFmtId="0" fontId="5" fillId="4" borderId="6" xfId="3"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9" xfId="0" applyFont="1" applyFill="1" applyBorder="1" applyAlignment="1">
      <alignment horizontal="center" vertical="center"/>
    </xf>
    <xf numFmtId="0" fontId="4" fillId="0" borderId="107"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08" xfId="0"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21" xfId="3" applyFont="1" applyFill="1" applyBorder="1" applyAlignment="1">
      <alignment horizontal="center" vertical="center" wrapText="1"/>
    </xf>
    <xf numFmtId="0" fontId="2" fillId="3" borderId="3" xfId="0" applyFont="1" applyFill="1" applyBorder="1" applyAlignment="1">
      <alignment horizontal="center" vertical="center" wrapText="1"/>
    </xf>
    <xf numFmtId="0" fontId="6" fillId="0" borderId="16" xfId="2" applyFont="1" applyBorder="1" applyAlignment="1">
      <alignment horizontal="center" vertical="center" wrapText="1"/>
    </xf>
    <xf numFmtId="0" fontId="6" fillId="0" borderId="176" xfId="2" applyFont="1" applyBorder="1" applyAlignment="1">
      <alignment horizontal="center" vertical="center" wrapText="1"/>
    </xf>
    <xf numFmtId="0" fontId="6" fillId="0" borderId="23" xfId="2" applyFont="1" applyBorder="1" applyAlignment="1">
      <alignment horizontal="center" vertical="center" wrapText="1"/>
    </xf>
    <xf numFmtId="0" fontId="6" fillId="0" borderId="0" xfId="2" applyFont="1" applyBorder="1" applyAlignment="1">
      <alignment horizontal="center" vertical="center" wrapText="1"/>
    </xf>
    <xf numFmtId="0" fontId="6" fillId="0" borderId="10"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24" xfId="2" applyFont="1" applyBorder="1" applyAlignment="1">
      <alignment horizontal="center" vertical="center" wrapText="1"/>
    </xf>
    <xf numFmtId="0" fontId="6" fillId="0" borderId="41" xfId="2" applyFont="1" applyBorder="1" applyAlignment="1">
      <alignment horizontal="center" vertical="center" wrapText="1"/>
    </xf>
    <xf numFmtId="0" fontId="1" fillId="0" borderId="18" xfId="2" applyBorder="1" applyAlignment="1">
      <alignment horizontal="center" vertical="center" wrapText="1"/>
    </xf>
    <xf numFmtId="0" fontId="1" fillId="0" borderId="41" xfId="2" applyBorder="1" applyAlignment="1">
      <alignment horizontal="center" vertical="center" wrapText="1"/>
    </xf>
    <xf numFmtId="3" fontId="4" fillId="0" borderId="45" xfId="3" quotePrefix="1" applyNumberFormat="1" applyFont="1" applyFill="1" applyBorder="1" applyAlignment="1" applyProtection="1">
      <alignment horizontal="center" vertical="center" wrapText="1"/>
      <protection locked="0"/>
    </xf>
    <xf numFmtId="3" fontId="4" fillId="0" borderId="46" xfId="3" applyNumberFormat="1" applyFont="1" applyFill="1" applyBorder="1" applyAlignment="1" applyProtection="1">
      <alignment horizontal="center" vertical="center" wrapText="1"/>
      <protection locked="0"/>
    </xf>
    <xf numFmtId="0" fontId="9" fillId="3" borderId="0" xfId="3" applyFont="1" applyFill="1" applyBorder="1" applyAlignment="1">
      <alignment horizontal="center" vertical="center" wrapText="1"/>
    </xf>
    <xf numFmtId="0" fontId="11" fillId="3" borderId="0" xfId="3" applyFont="1" applyFill="1" applyBorder="1" applyAlignment="1">
      <alignment horizontal="center" vertical="center" wrapText="1"/>
    </xf>
    <xf numFmtId="0" fontId="10" fillId="0" borderId="10" xfId="0" applyFont="1" applyFill="1" applyBorder="1" applyAlignment="1">
      <alignment horizontal="left" vertical="center" wrapText="1"/>
    </xf>
    <xf numFmtId="0" fontId="7" fillId="3" borderId="42" xfId="3" applyFont="1" applyFill="1" applyBorder="1" applyAlignment="1">
      <alignment horizontal="center" vertical="center" wrapText="1"/>
    </xf>
    <xf numFmtId="0" fontId="7" fillId="3" borderId="19" xfId="3" applyFont="1" applyFill="1" applyBorder="1" applyAlignment="1">
      <alignment horizontal="center" vertical="center" wrapText="1"/>
    </xf>
    <xf numFmtId="0" fontId="7" fillId="3" borderId="26"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62" fillId="15" borderId="125" xfId="4" applyFont="1" applyFill="1" applyBorder="1" applyAlignment="1">
      <alignment horizontal="center" vertical="center"/>
    </xf>
    <xf numFmtId="0" fontId="62" fillId="15" borderId="127" xfId="4" applyFont="1" applyFill="1" applyBorder="1" applyAlignment="1">
      <alignment horizontal="center" vertical="center"/>
    </xf>
    <xf numFmtId="0" fontId="62" fillId="15" borderId="184" xfId="4" applyFont="1" applyFill="1" applyBorder="1" applyAlignment="1">
      <alignment horizontal="center" vertical="center"/>
    </xf>
    <xf numFmtId="0" fontId="62" fillId="15" borderId="185" xfId="4" applyFont="1" applyFill="1" applyBorder="1" applyAlignment="1">
      <alignment horizontal="center" vertical="center"/>
    </xf>
    <xf numFmtId="0" fontId="62" fillId="15" borderId="198" xfId="4" applyFont="1" applyFill="1" applyBorder="1" applyAlignment="1">
      <alignment horizontal="center" vertical="center"/>
    </xf>
    <xf numFmtId="0" fontId="62" fillId="15" borderId="200" xfId="4" applyFont="1" applyFill="1" applyBorder="1" applyAlignment="1">
      <alignment horizontal="center" vertical="center"/>
    </xf>
    <xf numFmtId="0" fontId="62" fillId="0" borderId="188" xfId="4" applyFont="1" applyBorder="1" applyAlignment="1">
      <alignment horizontal="center" vertical="center" wrapText="1"/>
    </xf>
    <xf numFmtId="0" fontId="62" fillId="0" borderId="191" xfId="4" applyFont="1" applyBorder="1" applyAlignment="1">
      <alignment horizontal="center" vertical="center" wrapText="1"/>
    </xf>
    <xf numFmtId="0" fontId="62" fillId="0" borderId="202" xfId="4" applyFont="1" applyBorder="1" applyAlignment="1">
      <alignment horizontal="center" vertical="center" wrapText="1"/>
    </xf>
    <xf numFmtId="0" fontId="63" fillId="15" borderId="125" xfId="2" applyFont="1" applyFill="1" applyBorder="1" applyAlignment="1">
      <alignment horizontal="center" vertical="center" wrapText="1"/>
    </xf>
    <xf numFmtId="0" fontId="63" fillId="15" borderId="126" xfId="2" applyFont="1" applyFill="1" applyBorder="1" applyAlignment="1">
      <alignment horizontal="center" vertical="center" wrapText="1"/>
    </xf>
    <xf numFmtId="0" fontId="63" fillId="15" borderId="127" xfId="2" applyFont="1" applyFill="1" applyBorder="1" applyAlignment="1">
      <alignment horizontal="center" vertical="center" wrapText="1"/>
    </xf>
    <xf numFmtId="0" fontId="63" fillId="15" borderId="198" xfId="2" applyFont="1" applyFill="1" applyBorder="1" applyAlignment="1">
      <alignment horizontal="center" vertical="center" wrapText="1"/>
    </xf>
    <xf numFmtId="0" fontId="63" fillId="15" borderId="199" xfId="2" applyFont="1" applyFill="1" applyBorder="1" applyAlignment="1">
      <alignment horizontal="center" vertical="center" wrapText="1"/>
    </xf>
    <xf numFmtId="0" fontId="63" fillId="15" borderId="200" xfId="2" applyFont="1" applyFill="1" applyBorder="1" applyAlignment="1">
      <alignment horizontal="center" vertical="center" wrapText="1"/>
    </xf>
    <xf numFmtId="0" fontId="62" fillId="15" borderId="125" xfId="4" applyFont="1" applyFill="1" applyBorder="1" applyAlignment="1">
      <alignment horizontal="center" vertical="center" wrapText="1"/>
    </xf>
    <xf numFmtId="0" fontId="62" fillId="15" borderId="127" xfId="4" applyFont="1" applyFill="1" applyBorder="1" applyAlignment="1">
      <alignment horizontal="center" vertical="center" wrapText="1"/>
    </xf>
    <xf numFmtId="0" fontId="62" fillId="15" borderId="184" xfId="4" applyFont="1" applyFill="1" applyBorder="1" applyAlignment="1">
      <alignment horizontal="center" vertical="center" wrapText="1"/>
    </xf>
    <xf numFmtId="0" fontId="62" fillId="15" borderId="185" xfId="4" applyFont="1" applyFill="1" applyBorder="1" applyAlignment="1">
      <alignment horizontal="center" vertical="center" wrapText="1"/>
    </xf>
    <xf numFmtId="0" fontId="62" fillId="15" borderId="198" xfId="4" applyFont="1" applyFill="1" applyBorder="1" applyAlignment="1">
      <alignment horizontal="center" vertical="center" wrapText="1"/>
    </xf>
    <xf numFmtId="0" fontId="62" fillId="15" borderId="200" xfId="4" applyFont="1" applyFill="1" applyBorder="1" applyAlignment="1">
      <alignment horizontal="center" vertical="center" wrapText="1"/>
    </xf>
    <xf numFmtId="0" fontId="17" fillId="0" borderId="240" xfId="3" applyFont="1" applyFill="1" applyBorder="1" applyAlignment="1" applyProtection="1">
      <alignment horizontal="center" vertical="center" wrapText="1"/>
      <protection locked="0"/>
    </xf>
    <xf numFmtId="0" fontId="17" fillId="0" borderId="243" xfId="3" applyFont="1" applyFill="1" applyBorder="1" applyAlignment="1" applyProtection="1">
      <alignment horizontal="center" vertical="center" wrapText="1"/>
      <protection locked="0"/>
    </xf>
    <xf numFmtId="0" fontId="17" fillId="0" borderId="246" xfId="3" applyFont="1" applyFill="1" applyBorder="1" applyAlignment="1" applyProtection="1">
      <alignment horizontal="center" vertical="center" wrapText="1"/>
      <protection locked="0"/>
    </xf>
    <xf numFmtId="0" fontId="2" fillId="3" borderId="2" xfId="4" applyFont="1" applyFill="1" applyBorder="1" applyAlignment="1">
      <alignment horizontal="center" vertical="center"/>
    </xf>
    <xf numFmtId="0" fontId="32" fillId="4" borderId="6" xfId="3" applyFont="1" applyFill="1" applyBorder="1" applyAlignment="1">
      <alignment horizontal="center" vertical="center"/>
    </xf>
    <xf numFmtId="0" fontId="8" fillId="0" borderId="108" xfId="0" applyFont="1" applyFill="1" applyBorder="1" applyAlignment="1">
      <alignment horizontal="center" vertical="center" wrapText="1"/>
    </xf>
    <xf numFmtId="0" fontId="17" fillId="0" borderId="241" xfId="3" applyFont="1" applyFill="1" applyBorder="1" applyAlignment="1" applyProtection="1">
      <alignment horizontal="center" vertical="center" wrapText="1"/>
      <protection locked="0"/>
    </xf>
    <xf numFmtId="0" fontId="17" fillId="0" borderId="244" xfId="3" applyFont="1" applyFill="1" applyBorder="1" applyAlignment="1" applyProtection="1">
      <alignment horizontal="center" vertical="center" wrapText="1"/>
      <protection locked="0"/>
    </xf>
    <xf numFmtId="0" fontId="17" fillId="0" borderId="247" xfId="3" applyFont="1" applyFill="1" applyBorder="1" applyAlignment="1" applyProtection="1">
      <alignment horizontal="center" vertical="center" wrapText="1"/>
      <protection locked="0"/>
    </xf>
    <xf numFmtId="0" fontId="1" fillId="0" borderId="176" xfId="4" applyFont="1" applyBorder="1" applyAlignment="1">
      <alignment horizontal="center" vertical="center" wrapText="1"/>
    </xf>
    <xf numFmtId="0" fontId="1" fillId="0" borderId="23" xfId="4" applyFont="1" applyBorder="1" applyAlignment="1">
      <alignment horizontal="center" vertical="center" wrapText="1"/>
    </xf>
    <xf numFmtId="0" fontId="1" fillId="0" borderId="0" xfId="4" applyFont="1" applyBorder="1" applyAlignment="1">
      <alignment horizontal="center" vertical="center" wrapText="1"/>
    </xf>
    <xf numFmtId="0" fontId="1" fillId="0" borderId="18" xfId="4" applyBorder="1" applyAlignment="1">
      <alignment horizontal="center" vertical="center" wrapText="1"/>
    </xf>
    <xf numFmtId="0" fontId="1" fillId="0" borderId="24" xfId="4" applyBorder="1" applyAlignment="1">
      <alignment horizontal="center" vertical="center" wrapText="1"/>
    </xf>
    <xf numFmtId="0" fontId="1" fillId="0" borderId="41" xfId="4" applyBorder="1" applyAlignment="1">
      <alignment horizontal="center" vertical="center" wrapText="1"/>
    </xf>
    <xf numFmtId="0" fontId="7" fillId="3" borderId="2" xfId="4" applyFont="1" applyFill="1" applyBorder="1" applyAlignment="1">
      <alignment horizontal="center"/>
    </xf>
    <xf numFmtId="0" fontId="7" fillId="3" borderId="272" xfId="4" applyFont="1" applyFill="1" applyBorder="1" applyAlignment="1">
      <alignment horizontal="center"/>
    </xf>
    <xf numFmtId="0" fontId="7" fillId="3" borderId="271" xfId="4" applyFont="1" applyFill="1" applyBorder="1" applyAlignment="1">
      <alignment horizontal="center"/>
    </xf>
    <xf numFmtId="0" fontId="4" fillId="5" borderId="11" xfId="4" applyFont="1" applyFill="1" applyBorder="1" applyAlignment="1">
      <alignment horizontal="center" vertical="center"/>
    </xf>
    <xf numFmtId="0" fontId="4" fillId="5" borderId="108" xfId="4" applyFont="1" applyFill="1" applyBorder="1" applyAlignment="1">
      <alignment horizontal="center" vertical="center"/>
    </xf>
    <xf numFmtId="0" fontId="1" fillId="0" borderId="9" xfId="4" applyBorder="1" applyAlignment="1">
      <alignment horizontal="center" vertical="center" wrapText="1"/>
    </xf>
    <xf numFmtId="0" fontId="7" fillId="3" borderId="2" xfId="4" applyFont="1" applyFill="1" applyBorder="1" applyAlignment="1">
      <alignment horizontal="center" wrapText="1"/>
    </xf>
    <xf numFmtId="0" fontId="7" fillId="3" borderId="272" xfId="4" applyFont="1" applyFill="1" applyBorder="1" applyAlignment="1">
      <alignment horizontal="center" wrapText="1"/>
    </xf>
    <xf numFmtId="0" fontId="1" fillId="0" borderId="176" xfId="4" applyBorder="1" applyAlignment="1">
      <alignment horizontal="center" vertical="center"/>
    </xf>
    <xf numFmtId="0" fontId="1" fillId="0" borderId="23" xfId="4" applyBorder="1" applyAlignment="1">
      <alignment horizontal="center" vertical="center"/>
    </xf>
    <xf numFmtId="0" fontId="1" fillId="0" borderId="0" xfId="4" applyBorder="1" applyAlignment="1">
      <alignment horizontal="center" vertical="center"/>
    </xf>
    <xf numFmtId="0" fontId="1" fillId="0" borderId="39" xfId="4" applyBorder="1" applyAlignment="1">
      <alignment horizontal="center" vertical="center"/>
    </xf>
    <xf numFmtId="0" fontId="1" fillId="0" borderId="10" xfId="4" applyBorder="1" applyAlignment="1">
      <alignment horizontal="center" vertical="center"/>
    </xf>
    <xf numFmtId="0" fontId="1" fillId="0" borderId="9" xfId="4" applyBorder="1" applyAlignment="1">
      <alignment horizontal="center" vertical="center"/>
    </xf>
    <xf numFmtId="0" fontId="7" fillId="3" borderId="65" xfId="3" applyFont="1" applyFill="1" applyBorder="1" applyAlignment="1">
      <alignment horizontal="center" vertical="center"/>
    </xf>
    <xf numFmtId="0" fontId="7" fillId="3" borderId="66" xfId="3" applyFont="1" applyFill="1" applyBorder="1" applyAlignment="1">
      <alignment horizontal="center" vertical="center"/>
    </xf>
    <xf numFmtId="0" fontId="17" fillId="0" borderId="61" xfId="3" applyFont="1" applyFill="1" applyBorder="1" applyAlignment="1" applyProtection="1">
      <alignment horizontal="center" vertical="center" wrapText="1"/>
      <protection locked="0"/>
    </xf>
    <xf numFmtId="0" fontId="17" fillId="0" borderId="63" xfId="3" applyFont="1" applyFill="1" applyBorder="1" applyAlignment="1" applyProtection="1">
      <alignment horizontal="center" vertical="center" wrapText="1"/>
      <protection locked="0"/>
    </xf>
    <xf numFmtId="0" fontId="17" fillId="0" borderId="64" xfId="3" applyFont="1" applyFill="1" applyBorder="1" applyAlignment="1" applyProtection="1">
      <alignment horizontal="center" vertical="center" wrapText="1"/>
      <protection locked="0"/>
    </xf>
    <xf numFmtId="0" fontId="17" fillId="0" borderId="62" xfId="3" applyFont="1" applyFill="1" applyBorder="1" applyAlignment="1" applyProtection="1">
      <alignment horizontal="center" vertical="center" wrapText="1"/>
      <protection locked="0"/>
    </xf>
    <xf numFmtId="0" fontId="17" fillId="0" borderId="0" xfId="3" applyFont="1" applyFill="1" applyBorder="1" applyAlignment="1" applyProtection="1">
      <alignment horizontal="center" vertical="center" wrapText="1"/>
      <protection locked="0"/>
    </xf>
    <xf numFmtId="0" fontId="17" fillId="0" borderId="46" xfId="3" applyFont="1" applyFill="1" applyBorder="1" applyAlignment="1" applyProtection="1">
      <alignment horizontal="center" vertical="center" wrapText="1"/>
      <protection locked="0"/>
    </xf>
    <xf numFmtId="0" fontId="17" fillId="0" borderId="67" xfId="4" applyFont="1" applyBorder="1" applyAlignment="1" applyProtection="1">
      <alignment horizontal="center" wrapText="1"/>
      <protection locked="0"/>
    </xf>
    <xf numFmtId="0" fontId="17" fillId="0" borderId="68" xfId="4" applyFont="1" applyBorder="1" applyAlignment="1" applyProtection="1">
      <alignment horizontal="center" wrapText="1"/>
      <protection locked="0"/>
    </xf>
    <xf numFmtId="0" fontId="17" fillId="0" borderId="69" xfId="4" applyFont="1" applyBorder="1" applyAlignment="1" applyProtection="1">
      <alignment horizontal="center" wrapText="1"/>
      <protection locked="0"/>
    </xf>
    <xf numFmtId="0" fontId="7" fillId="3" borderId="53" xfId="4" applyFont="1" applyFill="1" applyBorder="1" applyAlignment="1">
      <alignment horizontal="center" vertical="center" wrapText="1"/>
    </xf>
    <xf numFmtId="0" fontId="7" fillId="3" borderId="220" xfId="4" applyFont="1" applyFill="1" applyBorder="1" applyAlignment="1">
      <alignment horizontal="center" vertical="center" wrapText="1"/>
    </xf>
    <xf numFmtId="0" fontId="17" fillId="0" borderId="71" xfId="4" applyFont="1" applyBorder="1" applyAlignment="1" applyProtection="1">
      <alignment horizontal="center" wrapText="1"/>
      <protection locked="0"/>
    </xf>
    <xf numFmtId="0" fontId="17" fillId="0" borderId="72" xfId="4" applyFont="1" applyBorder="1" applyAlignment="1" applyProtection="1">
      <alignment horizontal="center" wrapText="1"/>
      <protection locked="0"/>
    </xf>
    <xf numFmtId="0" fontId="17" fillId="0" borderId="73" xfId="4" applyFont="1" applyBorder="1" applyAlignment="1" applyProtection="1">
      <alignment horizontal="center" wrapText="1"/>
      <protection locked="0"/>
    </xf>
    <xf numFmtId="0" fontId="17" fillId="0" borderId="74" xfId="3" applyFont="1" applyFill="1" applyBorder="1" applyAlignment="1" applyProtection="1">
      <alignment horizontal="center" vertical="center" wrapText="1"/>
      <protection locked="0"/>
    </xf>
    <xf numFmtId="0" fontId="17" fillId="0" borderId="75" xfId="3" applyFont="1" applyFill="1" applyBorder="1" applyAlignment="1" applyProtection="1">
      <alignment horizontal="center" vertical="center" wrapText="1"/>
      <protection locked="0"/>
    </xf>
    <xf numFmtId="0" fontId="17" fillId="0" borderId="78" xfId="3" applyFont="1" applyFill="1" applyBorder="1" applyAlignment="1" applyProtection="1">
      <alignment horizontal="center" vertical="center" wrapText="1"/>
      <protection locked="0"/>
    </xf>
    <xf numFmtId="0" fontId="17" fillId="0" borderId="79" xfId="3" applyFont="1" applyFill="1" applyBorder="1" applyAlignment="1" applyProtection="1">
      <alignment horizontal="center" vertical="center" wrapText="1"/>
      <protection locked="0"/>
    </xf>
    <xf numFmtId="0" fontId="17" fillId="0" borderId="84" xfId="3" applyFont="1" applyFill="1" applyBorder="1" applyAlignment="1" applyProtection="1">
      <alignment horizontal="center" vertical="center" wrapText="1"/>
      <protection locked="0"/>
    </xf>
    <xf numFmtId="0" fontId="17" fillId="0" borderId="85" xfId="3" applyFont="1" applyFill="1" applyBorder="1" applyAlignment="1" applyProtection="1">
      <alignment horizontal="center" vertical="center" wrapText="1"/>
      <protection locked="0"/>
    </xf>
    <xf numFmtId="0" fontId="7" fillId="3" borderId="65" xfId="4" applyFont="1" applyFill="1" applyBorder="1" applyAlignment="1">
      <alignment horizontal="center" vertical="center" wrapText="1"/>
    </xf>
    <xf numFmtId="0" fontId="7" fillId="3" borderId="66" xfId="4" applyFont="1" applyFill="1" applyBorder="1" applyAlignment="1">
      <alignment horizontal="center" vertical="center" wrapText="1"/>
    </xf>
    <xf numFmtId="0" fontId="7" fillId="3" borderId="49" xfId="4" applyFont="1" applyFill="1" applyBorder="1" applyAlignment="1">
      <alignment horizontal="center"/>
    </xf>
    <xf numFmtId="0" fontId="17" fillId="0" borderId="81" xfId="4" applyFont="1" applyBorder="1" applyAlignment="1" applyProtection="1">
      <alignment horizontal="center" wrapText="1"/>
      <protection locked="0"/>
    </xf>
    <xf numFmtId="0" fontId="17" fillId="0" borderId="82" xfId="4" applyFont="1" applyBorder="1" applyAlignment="1" applyProtection="1">
      <alignment horizontal="center" wrapText="1"/>
      <protection locked="0"/>
    </xf>
    <xf numFmtId="0" fontId="17" fillId="0" borderId="83" xfId="4" applyFont="1" applyBorder="1" applyAlignment="1" applyProtection="1">
      <alignment horizontal="center" wrapText="1"/>
      <protection locked="0"/>
    </xf>
    <xf numFmtId="0" fontId="1" fillId="0" borderId="16" xfId="4" applyBorder="1" applyAlignment="1" applyProtection="1">
      <alignment horizontal="center" vertical="center"/>
    </xf>
    <xf numFmtId="0" fontId="1" fillId="0" borderId="17" xfId="4" applyBorder="1" applyAlignment="1" applyProtection="1">
      <alignment horizontal="center" vertical="center"/>
    </xf>
    <xf numFmtId="0" fontId="1" fillId="0" borderId="23" xfId="4" applyBorder="1" applyAlignment="1" applyProtection="1">
      <alignment horizontal="center" vertical="center"/>
    </xf>
    <xf numFmtId="0" fontId="1" fillId="0" borderId="8" xfId="4" applyBorder="1" applyAlignment="1" applyProtection="1">
      <alignment horizontal="center" vertical="center"/>
    </xf>
    <xf numFmtId="0" fontId="4" fillId="5" borderId="16" xfId="4" applyFont="1" applyFill="1" applyBorder="1" applyAlignment="1">
      <alignment horizontal="center" vertical="center" wrapText="1"/>
    </xf>
    <xf numFmtId="0" fontId="4" fillId="5" borderId="176" xfId="4" applyFont="1" applyFill="1" applyBorder="1" applyAlignment="1">
      <alignment horizontal="center" vertical="center" wrapText="1"/>
    </xf>
    <xf numFmtId="0" fontId="4" fillId="5" borderId="17" xfId="4" applyFont="1" applyFill="1" applyBorder="1" applyAlignment="1">
      <alignment horizontal="center" vertical="center" wrapText="1"/>
    </xf>
    <xf numFmtId="0" fontId="4" fillId="5" borderId="39" xfId="4" applyFont="1" applyFill="1" applyBorder="1" applyAlignment="1">
      <alignment horizontal="center" vertical="center" wrapText="1"/>
    </xf>
    <xf numFmtId="0" fontId="4" fillId="5" borderId="10" xfId="4" applyFont="1" applyFill="1" applyBorder="1" applyAlignment="1">
      <alignment horizontal="center" vertical="center" wrapText="1"/>
    </xf>
    <xf numFmtId="0" fontId="4" fillId="5" borderId="40" xfId="4" applyFont="1" applyFill="1" applyBorder="1" applyAlignment="1">
      <alignment horizontal="center" vertical="center" wrapText="1"/>
    </xf>
    <xf numFmtId="0" fontId="1" fillId="0" borderId="87" xfId="4" applyBorder="1" applyAlignment="1" applyProtection="1">
      <alignment horizontal="center"/>
    </xf>
    <xf numFmtId="0" fontId="1" fillId="0" borderId="88" xfId="4" applyBorder="1" applyAlignment="1" applyProtection="1">
      <alignment horizontal="center"/>
    </xf>
    <xf numFmtId="0" fontId="1" fillId="0" borderId="89" xfId="4" applyBorder="1" applyAlignment="1" applyProtection="1">
      <alignment horizontal="center"/>
    </xf>
    <xf numFmtId="0" fontId="17" fillId="0" borderId="76" xfId="3" applyFont="1" applyFill="1" applyBorder="1" applyAlignment="1" applyProtection="1">
      <alignment horizontal="center" vertical="center" wrapText="1"/>
      <protection locked="0"/>
    </xf>
    <xf numFmtId="0" fontId="17" fillId="0" borderId="77" xfId="3" applyFont="1" applyFill="1" applyBorder="1" applyAlignment="1" applyProtection="1">
      <alignment horizontal="center" vertical="center" wrapText="1"/>
      <protection locked="0"/>
    </xf>
    <xf numFmtId="0" fontId="17" fillId="0" borderId="80" xfId="3" applyFont="1" applyFill="1" applyBorder="1" applyAlignment="1" applyProtection="1">
      <alignment horizontal="center" vertical="center" wrapText="1"/>
      <protection locked="0"/>
    </xf>
    <xf numFmtId="0" fontId="17" fillId="0" borderId="86" xfId="3" applyFont="1" applyFill="1" applyBorder="1" applyAlignment="1" applyProtection="1">
      <alignment horizontal="center" vertical="center" wrapText="1"/>
      <protection locked="0"/>
    </xf>
    <xf numFmtId="0" fontId="17" fillId="0" borderId="66" xfId="3" applyFont="1" applyFill="1" applyBorder="1" applyAlignment="1" applyProtection="1">
      <alignment horizontal="center" vertical="center" wrapText="1"/>
      <protection locked="0"/>
    </xf>
    <xf numFmtId="0" fontId="4" fillId="5" borderId="107" xfId="4" applyFont="1" applyFill="1" applyBorder="1" applyAlignment="1">
      <alignment horizontal="center" vertical="center" wrapText="1"/>
    </xf>
    <xf numFmtId="0" fontId="4" fillId="5" borderId="11" xfId="4" applyFont="1" applyFill="1" applyBorder="1" applyAlignment="1">
      <alignment horizontal="center" vertical="center" wrapText="1"/>
    </xf>
    <xf numFmtId="0" fontId="4" fillId="5" borderId="108" xfId="4" applyFont="1" applyFill="1" applyBorder="1" applyAlignment="1">
      <alignment horizontal="center" vertical="center" wrapText="1"/>
    </xf>
    <xf numFmtId="0" fontId="7" fillId="3" borderId="52" xfId="3" applyFont="1" applyFill="1" applyBorder="1" applyAlignment="1">
      <alignment horizontal="center" vertical="center"/>
    </xf>
    <xf numFmtId="0" fontId="7" fillId="3" borderId="53" xfId="3" applyFont="1" applyFill="1" applyBorder="1" applyAlignment="1">
      <alignment horizontal="center" vertical="center"/>
    </xf>
    <xf numFmtId="0" fontId="17" fillId="0" borderId="239" xfId="3" applyFont="1" applyFill="1" applyBorder="1" applyAlignment="1" applyProtection="1">
      <alignment horizontal="center" vertical="center" wrapText="1"/>
      <protection locked="0"/>
    </xf>
    <xf numFmtId="0" fontId="17" fillId="0" borderId="242" xfId="3" applyFont="1" applyFill="1" applyBorder="1" applyAlignment="1" applyProtection="1">
      <alignment horizontal="center" vertical="center" wrapText="1"/>
      <protection locked="0"/>
    </xf>
    <xf numFmtId="0" fontId="17" fillId="0" borderId="245" xfId="3" applyFont="1" applyFill="1" applyBorder="1" applyAlignment="1" applyProtection="1">
      <alignment horizontal="center" vertical="center" wrapText="1"/>
      <protection locked="0"/>
    </xf>
    <xf numFmtId="0" fontId="0" fillId="0" borderId="107" xfId="0" applyBorder="1" applyAlignment="1">
      <alignment horizontal="center" wrapText="1"/>
    </xf>
    <xf numFmtId="0" fontId="0" fillId="0" borderId="11" xfId="0" applyBorder="1" applyAlignment="1">
      <alignment horizontal="center" wrapText="1"/>
    </xf>
    <xf numFmtId="0" fontId="0" fillId="0" borderId="108" xfId="0" applyBorder="1" applyAlignment="1">
      <alignment horizontal="center" wrapText="1"/>
    </xf>
    <xf numFmtId="0" fontId="0" fillId="0" borderId="9" xfId="0" applyBorder="1" applyAlignment="1">
      <alignment horizontal="center" vertical="center" wrapText="1"/>
    </xf>
    <xf numFmtId="0" fontId="0" fillId="0" borderId="18" xfId="0" applyBorder="1" applyAlignment="1">
      <alignment horizontal="center" vertical="center" wrapText="1"/>
    </xf>
    <xf numFmtId="0" fontId="0" fillId="0" borderId="24" xfId="0" applyBorder="1" applyAlignment="1">
      <alignment horizontal="center" vertical="center" wrapText="1"/>
    </xf>
    <xf numFmtId="0" fontId="0" fillId="0" borderId="41" xfId="0" applyBorder="1" applyAlignment="1">
      <alignment horizontal="center" vertical="center" wrapText="1"/>
    </xf>
    <xf numFmtId="0" fontId="0" fillId="0" borderId="24" xfId="0" applyBorder="1" applyAlignment="1">
      <alignment horizontal="center" wrapText="1"/>
    </xf>
    <xf numFmtId="0" fontId="0" fillId="0" borderId="41" xfId="0" applyBorder="1" applyAlignment="1">
      <alignment horizontal="center" wrapText="1"/>
    </xf>
    <xf numFmtId="0" fontId="0" fillId="0" borderId="107" xfId="0" applyBorder="1" applyAlignment="1">
      <alignment horizontal="center" vertical="center" wrapText="1"/>
    </xf>
    <xf numFmtId="0" fontId="0" fillId="0" borderId="11" xfId="0" applyBorder="1" applyAlignment="1">
      <alignment horizontal="center" vertical="center" wrapText="1"/>
    </xf>
    <xf numFmtId="0" fontId="0" fillId="0" borderId="108" xfId="0" applyBorder="1" applyAlignment="1">
      <alignment horizontal="center" vertical="center" wrapText="1"/>
    </xf>
    <xf numFmtId="0" fontId="7" fillId="3" borderId="90" xfId="3" applyFont="1" applyFill="1" applyBorder="1" applyAlignment="1">
      <alignment horizontal="center" vertical="center"/>
    </xf>
    <xf numFmtId="0" fontId="7" fillId="3" borderId="0" xfId="3" applyFont="1" applyFill="1" applyBorder="1" applyAlignment="1">
      <alignment horizontal="center" vertical="center"/>
    </xf>
    <xf numFmtId="0" fontId="7" fillId="3" borderId="90" xfId="3" applyFont="1" applyFill="1" applyBorder="1" applyAlignment="1">
      <alignment horizontal="center" vertical="center" wrapText="1"/>
    </xf>
    <xf numFmtId="0" fontId="7" fillId="3" borderId="0" xfId="3" applyFont="1" applyFill="1" applyBorder="1" applyAlignment="1">
      <alignment horizontal="center" vertical="center" wrapText="1"/>
    </xf>
    <xf numFmtId="0" fontId="4" fillId="5" borderId="54" xfId="3" applyFont="1" applyFill="1" applyBorder="1" applyAlignment="1" applyProtection="1">
      <alignment horizontal="center" vertical="center" wrapText="1"/>
      <protection locked="0"/>
    </xf>
    <xf numFmtId="0" fontId="4" fillId="5" borderId="55" xfId="3" applyFont="1" applyFill="1" applyBorder="1" applyAlignment="1" applyProtection="1">
      <alignment horizontal="center" vertical="center" wrapText="1"/>
      <protection locked="0"/>
    </xf>
    <xf numFmtId="0" fontId="4" fillId="0" borderId="76" xfId="3" applyFont="1" applyFill="1" applyBorder="1" applyAlignment="1" applyProtection="1">
      <alignment horizontal="center" vertical="center" wrapText="1"/>
      <protection locked="0"/>
    </xf>
    <xf numFmtId="0" fontId="4" fillId="0" borderId="77" xfId="3" applyFont="1" applyFill="1" applyBorder="1" applyAlignment="1" applyProtection="1">
      <alignment horizontal="center" vertical="center" wrapText="1"/>
      <protection locked="0"/>
    </xf>
    <xf numFmtId="0" fontId="4" fillId="0" borderId="80" xfId="3" applyFont="1" applyFill="1" applyBorder="1" applyAlignment="1" applyProtection="1">
      <alignment horizontal="center" vertical="center" wrapText="1"/>
      <protection locked="0"/>
    </xf>
    <xf numFmtId="0" fontId="4" fillId="0" borderId="0" xfId="3" applyFont="1" applyFill="1" applyBorder="1" applyAlignment="1" applyProtection="1">
      <alignment horizontal="center" vertical="center" wrapText="1"/>
      <protection locked="0"/>
    </xf>
    <xf numFmtId="0" fontId="4" fillId="0" borderId="86" xfId="3" applyFont="1" applyFill="1" applyBorder="1" applyAlignment="1" applyProtection="1">
      <alignment horizontal="center" vertical="center" wrapText="1"/>
      <protection locked="0"/>
    </xf>
    <xf numFmtId="0" fontId="4" fillId="0" borderId="66" xfId="3" applyFont="1" applyFill="1" applyBorder="1" applyAlignment="1" applyProtection="1">
      <alignment horizontal="center" vertical="center" wrapText="1"/>
      <protection locked="0"/>
    </xf>
    <xf numFmtId="0" fontId="4" fillId="5" borderId="57" xfId="3" applyFont="1" applyFill="1" applyBorder="1" applyAlignment="1" applyProtection="1">
      <alignment horizontal="center" vertical="center" wrapText="1"/>
      <protection locked="0"/>
    </xf>
    <xf numFmtId="0" fontId="4" fillId="5" borderId="44" xfId="3" applyFont="1" applyFill="1" applyBorder="1" applyAlignment="1" applyProtection="1">
      <alignment horizontal="center" vertical="center" wrapText="1"/>
      <protection locked="0"/>
    </xf>
    <xf numFmtId="0" fontId="2" fillId="3" borderId="2" xfId="3" applyFont="1" applyFill="1" applyBorder="1" applyAlignment="1">
      <alignment horizontal="center" vertical="center"/>
    </xf>
    <xf numFmtId="0" fontId="2" fillId="3" borderId="3" xfId="3" applyFont="1" applyFill="1" applyBorder="1" applyAlignment="1">
      <alignment horizontal="center" vertical="center"/>
    </xf>
    <xf numFmtId="0" fontId="32" fillId="4" borderId="7" xfId="3" applyFont="1" applyFill="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3" xfId="0" applyBorder="1" applyAlignment="1">
      <alignment horizontal="center" vertical="center" wrapText="1"/>
    </xf>
    <xf numFmtId="0" fontId="0" fillId="0" borderId="8" xfId="0"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7" fillId="3" borderId="79" xfId="3" applyFont="1" applyFill="1" applyBorder="1" applyAlignment="1">
      <alignment horizontal="center" vertical="center" wrapText="1"/>
    </xf>
    <xf numFmtId="0" fontId="4" fillId="5" borderId="107" xfId="3" applyFont="1" applyFill="1" applyBorder="1" applyAlignment="1">
      <alignment horizontal="center" vertical="center" wrapText="1"/>
    </xf>
    <xf numFmtId="0" fontId="4" fillId="5" borderId="11" xfId="3" applyFont="1" applyFill="1" applyBorder="1" applyAlignment="1">
      <alignment horizontal="center" vertical="center" wrapText="1"/>
    </xf>
    <xf numFmtId="0" fontId="4" fillId="5" borderId="108" xfId="3" applyFont="1" applyFill="1" applyBorder="1" applyAlignment="1">
      <alignment horizontal="center" vertical="center" wrapText="1"/>
    </xf>
    <xf numFmtId="0" fontId="7" fillId="3" borderId="96" xfId="3" applyFont="1" applyFill="1" applyBorder="1" applyAlignment="1">
      <alignment horizontal="center" vertical="center" wrapText="1"/>
    </xf>
    <xf numFmtId="10" fontId="4" fillId="0" borderId="101" xfId="3" applyNumberFormat="1" applyFont="1" applyBorder="1" applyAlignment="1" applyProtection="1">
      <alignment horizontal="center" vertical="center"/>
      <protection locked="0"/>
    </xf>
    <xf numFmtId="10" fontId="4" fillId="0" borderId="102" xfId="3" applyNumberFormat="1" applyFont="1" applyBorder="1" applyAlignment="1" applyProtection="1">
      <alignment horizontal="center" vertical="center"/>
      <protection locked="0"/>
    </xf>
    <xf numFmtId="0" fontId="66" fillId="3" borderId="20" xfId="3" applyFont="1" applyFill="1" applyBorder="1" applyAlignment="1">
      <alignment horizontal="center" vertical="center" wrapText="1"/>
    </xf>
    <xf numFmtId="0" fontId="66" fillId="3" borderId="21" xfId="3" applyFont="1" applyFill="1" applyBorder="1" applyAlignment="1">
      <alignment horizontal="center" vertical="center" wrapText="1"/>
    </xf>
    <xf numFmtId="10" fontId="4" fillId="0" borderId="76" xfId="3" applyNumberFormat="1" applyFont="1" applyFill="1" applyBorder="1" applyAlignment="1" applyProtection="1">
      <alignment horizontal="center" vertical="center" wrapText="1"/>
      <protection locked="0"/>
    </xf>
    <xf numFmtId="10" fontId="4" fillId="0" borderId="97" xfId="3" applyNumberFormat="1" applyFont="1" applyFill="1" applyBorder="1" applyAlignment="1" applyProtection="1">
      <alignment horizontal="center" vertical="center" wrapText="1"/>
      <protection locked="0"/>
    </xf>
    <xf numFmtId="10" fontId="4" fillId="0" borderId="80" xfId="3" applyNumberFormat="1" applyFont="1" applyFill="1" applyBorder="1" applyAlignment="1" applyProtection="1">
      <alignment horizontal="center" vertical="center" wrapText="1"/>
      <protection locked="0"/>
    </xf>
    <xf numFmtId="10" fontId="4" fillId="0" borderId="98" xfId="3" applyNumberFormat="1" applyFont="1" applyFill="1" applyBorder="1" applyAlignment="1" applyProtection="1">
      <alignment horizontal="center" vertical="center" wrapText="1"/>
      <protection locked="0"/>
    </xf>
    <xf numFmtId="10" fontId="4" fillId="0" borderId="86" xfId="3" applyNumberFormat="1" applyFont="1" applyFill="1" applyBorder="1" applyAlignment="1" applyProtection="1">
      <alignment horizontal="center" vertical="center" wrapText="1"/>
      <protection locked="0"/>
    </xf>
    <xf numFmtId="10" fontId="4" fillId="0" borderId="100" xfId="3" applyNumberFormat="1" applyFont="1" applyFill="1" applyBorder="1" applyAlignment="1" applyProtection="1">
      <alignment horizontal="center" vertical="center" wrapText="1"/>
      <protection locked="0"/>
    </xf>
    <xf numFmtId="10" fontId="4" fillId="5" borderId="76" xfId="3" applyNumberFormat="1" applyFont="1" applyFill="1" applyBorder="1" applyAlignment="1" applyProtection="1">
      <alignment horizontal="center" vertical="center" wrapText="1"/>
      <protection locked="0"/>
    </xf>
    <xf numFmtId="10" fontId="4" fillId="5" borderId="77" xfId="3" applyNumberFormat="1" applyFont="1" applyFill="1" applyBorder="1" applyAlignment="1" applyProtection="1">
      <alignment horizontal="center" vertical="center" wrapText="1"/>
      <protection locked="0"/>
    </xf>
    <xf numFmtId="10" fontId="4" fillId="5" borderId="80" xfId="3" applyNumberFormat="1" applyFont="1" applyFill="1" applyBorder="1" applyAlignment="1" applyProtection="1">
      <alignment horizontal="center" vertical="center" wrapText="1"/>
      <protection locked="0"/>
    </xf>
    <xf numFmtId="10" fontId="4" fillId="5" borderId="0" xfId="3" applyNumberFormat="1" applyFont="1" applyFill="1" applyBorder="1" applyAlignment="1" applyProtection="1">
      <alignment horizontal="center" vertical="center" wrapText="1"/>
      <protection locked="0"/>
    </xf>
    <xf numFmtId="10" fontId="4" fillId="5" borderId="86" xfId="3" applyNumberFormat="1" applyFont="1" applyFill="1" applyBorder="1" applyAlignment="1" applyProtection="1">
      <alignment horizontal="center" vertical="center" wrapText="1"/>
      <protection locked="0"/>
    </xf>
    <xf numFmtId="10" fontId="4" fillId="5" borderId="66" xfId="3" applyNumberFormat="1" applyFont="1" applyFill="1" applyBorder="1" applyAlignment="1" applyProtection="1">
      <alignment horizontal="center" vertical="center" wrapText="1"/>
      <protection locked="0"/>
    </xf>
    <xf numFmtId="0" fontId="4" fillId="0" borderId="10" xfId="0" applyFont="1" applyFill="1" applyBorder="1" applyAlignment="1">
      <alignment horizontal="left" vertical="center" wrapText="1"/>
    </xf>
    <xf numFmtId="0" fontId="7" fillId="3" borderId="95" xfId="3" applyFont="1" applyFill="1" applyBorder="1" applyAlignment="1">
      <alignment horizontal="center" vertical="center" wrapText="1"/>
    </xf>
    <xf numFmtId="0" fontId="23" fillId="0" borderId="107" xfId="5" applyFont="1" applyBorder="1" applyAlignment="1">
      <alignment horizontal="center" vertical="center" wrapText="1"/>
    </xf>
    <xf numFmtId="0" fontId="23" fillId="0" borderId="108" xfId="5" applyFont="1" applyBorder="1" applyAlignment="1">
      <alignment horizontal="center" vertical="center" wrapText="1"/>
    </xf>
    <xf numFmtId="0" fontId="2" fillId="3" borderId="1" xfId="5" applyFont="1" applyFill="1" applyBorder="1" applyAlignment="1">
      <alignment horizontal="center" vertical="center" wrapText="1"/>
    </xf>
    <xf numFmtId="0" fontId="2" fillId="3" borderId="2" xfId="5" applyFont="1" applyFill="1" applyBorder="1" applyAlignment="1">
      <alignment horizontal="center" vertical="center" wrapText="1"/>
    </xf>
    <xf numFmtId="0" fontId="2" fillId="3" borderId="3" xfId="5" applyFont="1" applyFill="1" applyBorder="1" applyAlignment="1">
      <alignment horizontal="center" vertical="center" wrapText="1"/>
    </xf>
    <xf numFmtId="0" fontId="23" fillId="0" borderId="107" xfId="5" applyFont="1" applyBorder="1" applyAlignment="1">
      <alignment horizontal="center" vertical="center"/>
    </xf>
    <xf numFmtId="0" fontId="23" fillId="0" borderId="108" xfId="5" applyFont="1" applyBorder="1" applyAlignment="1">
      <alignment horizontal="center" vertical="center"/>
    </xf>
    <xf numFmtId="0" fontId="23" fillId="0" borderId="16" xfId="5" applyFont="1" applyBorder="1" applyAlignment="1">
      <alignment horizontal="center" vertical="center"/>
    </xf>
    <xf numFmtId="0" fontId="23" fillId="0" borderId="17" xfId="5" applyFont="1" applyBorder="1" applyAlignment="1">
      <alignment horizontal="center" vertical="center"/>
    </xf>
    <xf numFmtId="0" fontId="23" fillId="0" borderId="23" xfId="5" applyFont="1" applyBorder="1" applyAlignment="1">
      <alignment horizontal="center" vertical="center"/>
    </xf>
    <xf numFmtId="0" fontId="23" fillId="0" borderId="8" xfId="5" applyFont="1" applyBorder="1" applyAlignment="1">
      <alignment horizontal="center" vertical="center"/>
    </xf>
    <xf numFmtId="0" fontId="23" fillId="0" borderId="39" xfId="5" applyFont="1" applyBorder="1" applyAlignment="1">
      <alignment horizontal="center" vertical="center"/>
    </xf>
    <xf numFmtId="0" fontId="23" fillId="0" borderId="40" xfId="5" applyFont="1" applyBorder="1" applyAlignment="1">
      <alignment horizontal="center" vertical="center"/>
    </xf>
    <xf numFmtId="0" fontId="23" fillId="0" borderId="11" xfId="5" applyFont="1" applyBorder="1" applyAlignment="1">
      <alignment horizontal="center" vertical="center"/>
    </xf>
    <xf numFmtId="0" fontId="23" fillId="0" borderId="18" xfId="5" applyFont="1" applyBorder="1" applyAlignment="1">
      <alignment horizontal="center" vertical="center" wrapText="1"/>
    </xf>
    <xf numFmtId="0" fontId="23" fillId="0" borderId="24" xfId="5" applyFont="1" applyBorder="1" applyAlignment="1">
      <alignment horizontal="center" vertical="center" wrapText="1"/>
    </xf>
    <xf numFmtId="0" fontId="23" fillId="0" borderId="41" xfId="5" applyFont="1" applyBorder="1" applyAlignment="1">
      <alignment horizontal="center" vertical="center" wrapText="1"/>
    </xf>
    <xf numFmtId="0" fontId="23" fillId="0" borderId="11" xfId="5" applyFont="1" applyBorder="1" applyAlignment="1">
      <alignment horizontal="center" vertical="center" wrapText="1"/>
    </xf>
    <xf numFmtId="0" fontId="23" fillId="0" borderId="176" xfId="5" applyFont="1" applyBorder="1" applyAlignment="1">
      <alignment horizontal="center" vertical="center"/>
    </xf>
    <xf numFmtId="0" fontId="23" fillId="0" borderId="0" xfId="5" applyFont="1" applyBorder="1" applyAlignment="1">
      <alignment horizontal="center" vertical="center"/>
    </xf>
    <xf numFmtId="0" fontId="23" fillId="0" borderId="267" xfId="5" applyFont="1" applyBorder="1" applyAlignment="1">
      <alignment horizontal="center" vertical="center"/>
    </xf>
    <xf numFmtId="0" fontId="23" fillId="0" borderId="266" xfId="5" applyFont="1" applyBorder="1" applyAlignment="1">
      <alignment horizontal="center" vertical="center"/>
    </xf>
    <xf numFmtId="0" fontId="23" fillId="0" borderId="40" xfId="5" applyFont="1" applyBorder="1" applyAlignment="1">
      <alignment horizontal="center" vertical="center" wrapText="1"/>
    </xf>
    <xf numFmtId="0" fontId="70" fillId="0" borderId="274" xfId="0" applyFont="1" applyFill="1" applyBorder="1" applyAlignment="1">
      <alignment horizontal="center" vertical="center"/>
    </xf>
    <xf numFmtId="0" fontId="70" fillId="0" borderId="275" xfId="0" applyFont="1" applyFill="1" applyBorder="1" applyAlignment="1">
      <alignment horizontal="center" vertical="center"/>
    </xf>
    <xf numFmtId="0" fontId="70" fillId="0" borderId="276" xfId="0" applyFont="1" applyFill="1" applyBorder="1" applyAlignment="1">
      <alignment horizontal="center" vertical="center"/>
    </xf>
    <xf numFmtId="0" fontId="22" fillId="0" borderId="105" xfId="5" applyFont="1" applyFill="1" applyBorder="1" applyAlignment="1">
      <alignment horizontal="center" vertical="center" wrapText="1"/>
    </xf>
    <xf numFmtId="0" fontId="20" fillId="3" borderId="1" xfId="5" applyFont="1" applyFill="1" applyBorder="1" applyAlignment="1">
      <alignment horizontal="center" vertical="center" wrapText="1"/>
    </xf>
    <xf numFmtId="0" fontId="20" fillId="3" borderId="2" xfId="5" applyFont="1" applyFill="1" applyBorder="1" applyAlignment="1">
      <alignment horizontal="center" vertical="center" wrapText="1"/>
    </xf>
    <xf numFmtId="0" fontId="32" fillId="4" borderId="0" xfId="3" applyFont="1" applyFill="1" applyBorder="1" applyAlignment="1">
      <alignment horizontal="center" vertical="center" wrapText="1"/>
    </xf>
    <xf numFmtId="0" fontId="23" fillId="0" borderId="16" xfId="5" applyFont="1" applyBorder="1" applyAlignment="1">
      <alignment horizontal="center" vertical="center" wrapText="1"/>
    </xf>
    <xf numFmtId="0" fontId="23" fillId="0" borderId="17" xfId="5" applyFont="1" applyBorder="1" applyAlignment="1">
      <alignment horizontal="center" vertical="center" wrapText="1"/>
    </xf>
    <xf numFmtId="0" fontId="23" fillId="0" borderId="0" xfId="5" applyFont="1" applyBorder="1" applyAlignment="1">
      <alignment horizontal="center" vertical="center" wrapText="1"/>
    </xf>
    <xf numFmtId="0" fontId="23" fillId="0" borderId="8" xfId="5" applyFont="1" applyBorder="1" applyAlignment="1">
      <alignment horizontal="center" vertical="center" wrapText="1"/>
    </xf>
    <xf numFmtId="0" fontId="23" fillId="0" borderId="10" xfId="5" applyFont="1" applyBorder="1" applyAlignment="1">
      <alignment horizontal="center" vertical="center" wrapText="1"/>
    </xf>
    <xf numFmtId="0" fontId="4" fillId="0" borderId="236" xfId="3" applyFont="1" applyFill="1" applyBorder="1" applyAlignment="1" applyProtection="1">
      <alignment horizontal="center" vertical="center" wrapText="1"/>
      <protection locked="0"/>
    </xf>
    <xf numFmtId="0" fontId="4" fillId="0" borderId="237" xfId="3" applyFont="1" applyFill="1" applyBorder="1" applyAlignment="1" applyProtection="1">
      <alignment horizontal="center" vertical="center" wrapText="1"/>
      <protection locked="0"/>
    </xf>
    <xf numFmtId="0" fontId="7" fillId="3" borderId="62" xfId="3" applyFont="1" applyFill="1" applyBorder="1" applyAlignment="1">
      <alignment horizontal="center" vertical="center"/>
    </xf>
    <xf numFmtId="0" fontId="7" fillId="3" borderId="265" xfId="3" applyFont="1" applyFill="1" applyBorder="1" applyAlignment="1">
      <alignment horizontal="center" vertical="center"/>
    </xf>
    <xf numFmtId="0" fontId="7" fillId="3" borderId="49" xfId="3" applyFont="1" applyFill="1" applyBorder="1" applyAlignment="1">
      <alignment horizontal="center" vertical="center"/>
    </xf>
    <xf numFmtId="0" fontId="7" fillId="3" borderId="142" xfId="3" applyFont="1" applyFill="1" applyBorder="1" applyAlignment="1">
      <alignment horizontal="center" vertical="center"/>
    </xf>
    <xf numFmtId="0" fontId="7" fillId="3" borderId="111" xfId="3" applyFont="1" applyFill="1" applyBorder="1" applyAlignment="1">
      <alignment horizontal="center" vertical="center"/>
    </xf>
    <xf numFmtId="0" fontId="7" fillId="3" borderId="112" xfId="3" applyFont="1" applyFill="1" applyBorder="1" applyAlignment="1">
      <alignment horizontal="center" vertical="center"/>
    </xf>
    <xf numFmtId="0" fontId="7" fillId="3" borderId="113" xfId="3" applyFont="1" applyFill="1" applyBorder="1" applyAlignment="1">
      <alignment horizontal="center" vertical="center"/>
    </xf>
    <xf numFmtId="0" fontId="4" fillId="0" borderId="231" xfId="3" applyFont="1" applyFill="1" applyBorder="1" applyAlignment="1" applyProtection="1">
      <alignment horizontal="center" vertical="center" wrapText="1"/>
      <protection locked="0"/>
    </xf>
    <xf numFmtId="0" fontId="4" fillId="0" borderId="232" xfId="3" applyFont="1" applyFill="1" applyBorder="1" applyAlignment="1" applyProtection="1">
      <alignment horizontal="center" vertical="center" wrapText="1"/>
      <protection locked="0"/>
    </xf>
    <xf numFmtId="0" fontId="4" fillId="0" borderId="233" xfId="3" applyFont="1" applyFill="1" applyBorder="1" applyAlignment="1" applyProtection="1">
      <alignment horizontal="center" vertical="center" wrapText="1"/>
      <protection locked="0"/>
    </xf>
    <xf numFmtId="0" fontId="4" fillId="0" borderId="234" xfId="3" applyFont="1" applyFill="1" applyBorder="1" applyAlignment="1" applyProtection="1">
      <alignment horizontal="center" vertical="center" wrapText="1"/>
      <protection locked="0"/>
    </xf>
    <xf numFmtId="10" fontId="4" fillId="0" borderId="101" xfId="3" applyNumberFormat="1" applyFont="1" applyBorder="1" applyAlignment="1" applyProtection="1">
      <alignment horizontal="center" vertical="center" wrapText="1"/>
      <protection locked="0"/>
    </xf>
    <xf numFmtId="10" fontId="4" fillId="0" borderId="102" xfId="3" applyNumberFormat="1" applyFont="1" applyBorder="1" applyAlignment="1" applyProtection="1">
      <alignment horizontal="center" vertical="center" wrapText="1"/>
      <protection locked="0"/>
    </xf>
    <xf numFmtId="0" fontId="7" fillId="3" borderId="13" xfId="3" applyFont="1" applyFill="1" applyBorder="1" applyAlignment="1">
      <alignment horizontal="center" vertical="center" wrapText="1"/>
    </xf>
    <xf numFmtId="0" fontId="7" fillId="3" borderId="15" xfId="3" applyFont="1" applyFill="1" applyBorder="1" applyAlignment="1">
      <alignment horizontal="center" vertical="center" wrapText="1"/>
    </xf>
    <xf numFmtId="0" fontId="7" fillId="3" borderId="118" xfId="3" applyFont="1" applyFill="1" applyBorder="1" applyAlignment="1">
      <alignment horizontal="center" vertical="center" wrapText="1"/>
    </xf>
    <xf numFmtId="0" fontId="7" fillId="3" borderId="119" xfId="3" applyFont="1" applyFill="1" applyBorder="1" applyAlignment="1">
      <alignment horizontal="center" vertical="center" wrapText="1"/>
    </xf>
    <xf numFmtId="0" fontId="7" fillId="3" borderId="120" xfId="3" applyFont="1" applyFill="1" applyBorder="1" applyAlignment="1">
      <alignment horizontal="center" vertical="center" wrapText="1"/>
    </xf>
    <xf numFmtId="0" fontId="17" fillId="0" borderId="0" xfId="11" applyFont="1" applyAlignment="1" applyProtection="1">
      <alignment vertical="top" wrapText="1"/>
      <protection locked="0"/>
    </xf>
    <xf numFmtId="0" fontId="4" fillId="0" borderId="43" xfId="3" applyFont="1" applyFill="1" applyBorder="1" applyAlignment="1" applyProtection="1">
      <alignment horizontal="justify" vertical="center" wrapText="1"/>
      <protection locked="0"/>
    </xf>
    <xf numFmtId="0" fontId="4" fillId="0" borderId="146" xfId="3" applyFont="1" applyFill="1" applyBorder="1" applyAlignment="1" applyProtection="1">
      <alignment horizontal="justify" vertical="center" wrapText="1"/>
      <protection locked="0"/>
    </xf>
    <xf numFmtId="0" fontId="7" fillId="3" borderId="36" xfId="3" applyFont="1" applyFill="1" applyBorder="1" applyAlignment="1">
      <alignment horizontal="center" vertical="center" wrapText="1"/>
    </xf>
    <xf numFmtId="0" fontId="7" fillId="3" borderId="123" xfId="3" applyFont="1" applyFill="1" applyBorder="1" applyAlignment="1">
      <alignment horizontal="center" vertical="center" wrapText="1"/>
    </xf>
    <xf numFmtId="0" fontId="13" fillId="4" borderId="273" xfId="3" applyFont="1" applyFill="1" applyBorder="1" applyAlignment="1">
      <alignment horizontal="center" vertical="center" wrapText="1"/>
    </xf>
    <xf numFmtId="0" fontId="13" fillId="8" borderId="96" xfId="3" applyFont="1" applyFill="1" applyBorder="1" applyAlignment="1">
      <alignment horizontal="center" vertical="center" wrapText="1"/>
    </xf>
    <xf numFmtId="0" fontId="13" fillId="8" borderId="49" xfId="3" applyFont="1" applyFill="1" applyBorder="1" applyAlignment="1">
      <alignment horizontal="center" vertical="center" wrapText="1"/>
    </xf>
    <xf numFmtId="0" fontId="2" fillId="3" borderId="2" xfId="6" applyFont="1" applyFill="1" applyBorder="1" applyAlignment="1">
      <alignment horizontal="center" vertical="center" wrapText="1"/>
    </xf>
    <xf numFmtId="0" fontId="2" fillId="3" borderId="2" xfId="6" applyFont="1" applyFill="1" applyBorder="1" applyAlignment="1">
      <alignment horizontal="center" vertical="center"/>
    </xf>
    <xf numFmtId="0" fontId="2" fillId="3" borderId="3" xfId="6" applyFont="1" applyFill="1" applyBorder="1" applyAlignment="1">
      <alignment horizontal="center" vertical="center"/>
    </xf>
    <xf numFmtId="0" fontId="7" fillId="3" borderId="132" xfId="3" applyFont="1" applyFill="1" applyBorder="1" applyAlignment="1">
      <alignment horizontal="left" vertical="center"/>
    </xf>
    <xf numFmtId="0" fontId="7" fillId="3" borderId="10" xfId="3" applyFont="1" applyFill="1" applyBorder="1" applyAlignment="1">
      <alignment horizontal="left" vertical="center"/>
    </xf>
    <xf numFmtId="0" fontId="8" fillId="4" borderId="273" xfId="6" applyFont="1" applyFill="1" applyBorder="1" applyAlignment="1">
      <alignment horizontal="center" vertical="center"/>
    </xf>
    <xf numFmtId="0" fontId="13" fillId="4" borderId="0" xfId="3" applyFont="1" applyFill="1" applyBorder="1" applyAlignment="1">
      <alignment horizontal="center" vertical="center" wrapText="1"/>
    </xf>
    <xf numFmtId="0" fontId="72" fillId="5" borderId="107" xfId="0" applyFont="1" applyFill="1" applyBorder="1" applyAlignment="1">
      <alignment horizontal="center" vertical="center"/>
    </xf>
    <xf numFmtId="0" fontId="72" fillId="5" borderId="11" xfId="0" applyFont="1" applyFill="1" applyBorder="1" applyAlignment="1">
      <alignment horizontal="center" vertical="center"/>
    </xf>
    <xf numFmtId="0" fontId="72" fillId="5" borderId="108" xfId="0" applyFont="1" applyFill="1" applyBorder="1" applyAlignment="1">
      <alignment horizontal="center" vertical="center"/>
    </xf>
    <xf numFmtId="0" fontId="13" fillId="7" borderId="6" xfId="3" applyFont="1" applyFill="1" applyBorder="1" applyAlignment="1">
      <alignment horizontal="center" vertical="center" wrapText="1"/>
    </xf>
    <xf numFmtId="0" fontId="1" fillId="0" borderId="18" xfId="6" applyBorder="1" applyAlignment="1">
      <alignment horizontal="center" vertical="center" wrapText="1"/>
    </xf>
    <xf numFmtId="0" fontId="1" fillId="0" borderId="24" xfId="6" applyBorder="1" applyAlignment="1">
      <alignment horizontal="center" vertical="center" wrapText="1"/>
    </xf>
    <xf numFmtId="0" fontId="1" fillId="0" borderId="41" xfId="6" applyBorder="1" applyAlignment="1">
      <alignment horizontal="center" vertical="center" wrapText="1"/>
    </xf>
    <xf numFmtId="0" fontId="15" fillId="0" borderId="16" xfId="6" applyFont="1" applyBorder="1" applyAlignment="1">
      <alignment horizontal="center" vertical="center"/>
    </xf>
    <xf numFmtId="0" fontId="15" fillId="0" borderId="17" xfId="6" applyFont="1" applyBorder="1" applyAlignment="1">
      <alignment horizontal="center" vertical="center"/>
    </xf>
    <xf numFmtId="0" fontId="15" fillId="0" borderId="23" xfId="6" applyFont="1" applyBorder="1" applyAlignment="1">
      <alignment horizontal="center" vertical="center"/>
    </xf>
    <xf numFmtId="0" fontId="15" fillId="0" borderId="8" xfId="6" applyFont="1" applyBorder="1" applyAlignment="1">
      <alignment horizontal="center" vertical="center"/>
    </xf>
    <xf numFmtId="0" fontId="15" fillId="0" borderId="39" xfId="6" applyFont="1" applyBorder="1" applyAlignment="1">
      <alignment horizontal="center" vertical="center"/>
    </xf>
    <xf numFmtId="0" fontId="15" fillId="0" borderId="40" xfId="6" applyFont="1" applyBorder="1" applyAlignment="1">
      <alignment horizontal="center" vertical="center"/>
    </xf>
    <xf numFmtId="0" fontId="0" fillId="0" borderId="0" xfId="0" applyBorder="1" applyAlignment="1">
      <alignment horizontal="center" vertical="center" wrapText="1"/>
    </xf>
    <xf numFmtId="0" fontId="0" fillId="0" borderId="10" xfId="0" applyBorder="1" applyAlignment="1">
      <alignment horizontal="center" vertical="center" wrapText="1"/>
    </xf>
    <xf numFmtId="0" fontId="1" fillId="0" borderId="107" xfId="6" applyBorder="1" applyAlignment="1">
      <alignment horizontal="center" vertical="center" wrapText="1"/>
    </xf>
    <xf numFmtId="0" fontId="1" fillId="0" borderId="11" xfId="6" applyBorder="1" applyAlignment="1">
      <alignment horizontal="center" vertical="center" wrapText="1"/>
    </xf>
    <xf numFmtId="0" fontId="1" fillId="0" borderId="108" xfId="6" applyBorder="1" applyAlignment="1">
      <alignment horizontal="center" vertical="center" wrapText="1"/>
    </xf>
    <xf numFmtId="0" fontId="1" fillId="0" borderId="176" xfId="6" applyBorder="1" applyAlignment="1">
      <alignment horizontal="center" vertical="center" wrapText="1"/>
    </xf>
    <xf numFmtId="0" fontId="1" fillId="0" borderId="17" xfId="6" applyBorder="1" applyAlignment="1">
      <alignment horizontal="center" vertical="center" wrapText="1"/>
    </xf>
    <xf numFmtId="0" fontId="1" fillId="0" borderId="23" xfId="6" applyBorder="1" applyAlignment="1">
      <alignment horizontal="center" vertical="center" wrapText="1"/>
    </xf>
    <xf numFmtId="0" fontId="1" fillId="0" borderId="8" xfId="6" applyBorder="1" applyAlignment="1">
      <alignment horizontal="center" vertical="center" wrapText="1"/>
    </xf>
    <xf numFmtId="0" fontId="1" fillId="0" borderId="39" xfId="6" applyBorder="1" applyAlignment="1">
      <alignment horizontal="center" vertical="center" wrapText="1"/>
    </xf>
    <xf numFmtId="0" fontId="1" fillId="0" borderId="40" xfId="6" applyBorder="1" applyAlignment="1">
      <alignment horizontal="center" vertical="center" wrapText="1"/>
    </xf>
    <xf numFmtId="0" fontId="1" fillId="0" borderId="16" xfId="6" applyBorder="1" applyAlignment="1">
      <alignment horizontal="center" vertical="center" wrapText="1"/>
    </xf>
    <xf numFmtId="0" fontId="1" fillId="0" borderId="0" xfId="6" applyBorder="1" applyAlignment="1">
      <alignment horizontal="center" vertical="center" wrapText="1"/>
    </xf>
    <xf numFmtId="0" fontId="1" fillId="0" borderId="10" xfId="6" applyBorder="1" applyAlignment="1">
      <alignment horizontal="center" vertical="center" wrapText="1"/>
    </xf>
    <xf numFmtId="0" fontId="1" fillId="0" borderId="16" xfId="6" applyBorder="1" applyAlignment="1" applyProtection="1">
      <alignment horizontal="center" vertical="center" wrapText="1"/>
      <protection locked="0"/>
    </xf>
    <xf numFmtId="0" fontId="1" fillId="0" borderId="17" xfId="6" applyBorder="1" applyAlignment="1" applyProtection="1">
      <alignment horizontal="center" vertical="center" wrapText="1"/>
      <protection locked="0"/>
    </xf>
    <xf numFmtId="0" fontId="1" fillId="0" borderId="23" xfId="6" applyBorder="1" applyAlignment="1" applyProtection="1">
      <alignment horizontal="center" vertical="center" wrapText="1"/>
      <protection locked="0"/>
    </xf>
    <xf numFmtId="0" fontId="1" fillId="0" borderId="8" xfId="6" applyBorder="1" applyAlignment="1" applyProtection="1">
      <alignment horizontal="center" vertical="center" wrapText="1"/>
      <protection locked="0"/>
    </xf>
    <xf numFmtId="0" fontId="1" fillId="0" borderId="39" xfId="6" applyBorder="1" applyAlignment="1" applyProtection="1">
      <alignment horizontal="center" vertical="center" wrapText="1"/>
      <protection locked="0"/>
    </xf>
    <xf numFmtId="0" fontId="1" fillId="0" borderId="40" xfId="6" applyBorder="1" applyAlignment="1" applyProtection="1">
      <alignment horizontal="center" vertical="center" wrapText="1"/>
      <protection locked="0"/>
    </xf>
    <xf numFmtId="0" fontId="15" fillId="0" borderId="107" xfId="6" applyFont="1" applyBorder="1" applyAlignment="1">
      <alignment horizontal="center" vertical="center"/>
    </xf>
    <xf numFmtId="0" fontId="15" fillId="0" borderId="11" xfId="6" applyFont="1" applyBorder="1" applyAlignment="1">
      <alignment horizontal="center" vertical="center"/>
    </xf>
    <xf numFmtId="0" fontId="15" fillId="0" borderId="108" xfId="6" applyFont="1" applyBorder="1" applyAlignment="1">
      <alignment horizontal="center" vertical="center"/>
    </xf>
    <xf numFmtId="0" fontId="4" fillId="0" borderId="74" xfId="3" applyFont="1" applyFill="1" applyBorder="1" applyAlignment="1" applyProtection="1">
      <alignment horizontal="center" vertical="center" wrapText="1"/>
      <protection locked="0"/>
    </xf>
    <xf numFmtId="0" fontId="4" fillId="0" borderId="97" xfId="3" applyFont="1" applyFill="1" applyBorder="1" applyAlignment="1" applyProtection="1">
      <alignment horizontal="center" vertical="center" wrapText="1"/>
      <protection locked="0"/>
    </xf>
    <xf numFmtId="0" fontId="4" fillId="0" borderId="78" xfId="3" applyFont="1" applyFill="1" applyBorder="1" applyAlignment="1" applyProtection="1">
      <alignment horizontal="center" vertical="center" wrapText="1"/>
      <protection locked="0"/>
    </xf>
    <xf numFmtId="0" fontId="4" fillId="0" borderId="98" xfId="3" applyFont="1" applyFill="1" applyBorder="1" applyAlignment="1" applyProtection="1">
      <alignment horizontal="center" vertical="center" wrapText="1"/>
      <protection locked="0"/>
    </xf>
    <xf numFmtId="0" fontId="4" fillId="0" borderId="84" xfId="3" applyFont="1" applyFill="1" applyBorder="1" applyAlignment="1" applyProtection="1">
      <alignment horizontal="center" vertical="center" wrapText="1"/>
      <protection locked="0"/>
    </xf>
    <xf numFmtId="0" fontId="4" fillId="0" borderId="100" xfId="3" applyFont="1" applyFill="1" applyBorder="1" applyAlignment="1" applyProtection="1">
      <alignment horizontal="center" vertical="center" wrapText="1"/>
      <protection locked="0"/>
    </xf>
    <xf numFmtId="0" fontId="4" fillId="0" borderId="77" xfId="3" applyFont="1" applyFill="1" applyBorder="1" applyAlignment="1" applyProtection="1">
      <alignment horizontal="center" vertical="center"/>
      <protection locked="0"/>
    </xf>
    <xf numFmtId="0" fontId="4" fillId="0" borderId="78" xfId="3" applyFont="1" applyFill="1" applyBorder="1" applyAlignment="1" applyProtection="1">
      <alignment horizontal="center" vertical="center"/>
      <protection locked="0"/>
    </xf>
    <xf numFmtId="0" fontId="4" fillId="0" borderId="0" xfId="3" applyFont="1" applyFill="1" applyBorder="1" applyAlignment="1" applyProtection="1">
      <alignment horizontal="center" vertical="center"/>
      <protection locked="0"/>
    </xf>
    <xf numFmtId="0" fontId="4" fillId="0" borderId="84" xfId="3" applyFont="1" applyFill="1" applyBorder="1" applyAlignment="1" applyProtection="1">
      <alignment horizontal="center" vertical="center"/>
      <protection locked="0"/>
    </xf>
    <xf numFmtId="0" fontId="4" fillId="0" borderId="66" xfId="3" applyFont="1" applyFill="1" applyBorder="1" applyAlignment="1" applyProtection="1">
      <alignment horizontal="center" vertical="center"/>
      <protection locked="0"/>
    </xf>
    <xf numFmtId="0" fontId="13" fillId="3" borderId="96" xfId="3" applyFont="1" applyFill="1" applyBorder="1" applyAlignment="1">
      <alignment horizontal="center" vertical="center" wrapText="1"/>
    </xf>
    <xf numFmtId="0" fontId="13" fillId="3" borderId="49" xfId="3" applyFont="1" applyFill="1" applyBorder="1" applyAlignment="1">
      <alignment horizontal="center" vertical="center" wrapText="1"/>
    </xf>
    <xf numFmtId="0" fontId="13" fillId="3" borderId="6" xfId="3" applyFont="1" applyFill="1" applyBorder="1" applyAlignment="1">
      <alignment horizontal="center" vertical="center" wrapText="1"/>
    </xf>
    <xf numFmtId="0" fontId="13" fillId="3" borderId="236" xfId="3" applyFont="1" applyFill="1" applyBorder="1" applyAlignment="1">
      <alignment horizontal="center" vertical="center" wrapText="1"/>
    </xf>
    <xf numFmtId="0" fontId="13" fillId="3" borderId="246" xfId="3" applyFont="1" applyFill="1" applyBorder="1" applyAlignment="1">
      <alignment horizontal="center" vertical="center" wrapText="1"/>
    </xf>
    <xf numFmtId="0" fontId="7" fillId="3" borderId="52" xfId="3" applyFont="1" applyFill="1" applyBorder="1" applyAlignment="1">
      <alignment horizontal="center" vertical="center" wrapText="1"/>
    </xf>
    <xf numFmtId="0" fontId="7" fillId="3" borderId="53" xfId="3" applyFont="1" applyFill="1" applyBorder="1" applyAlignment="1">
      <alignment horizontal="center" vertical="center" wrapText="1"/>
    </xf>
    <xf numFmtId="0" fontId="7" fillId="3" borderId="133" xfId="3" applyFont="1" applyFill="1" applyBorder="1" applyAlignment="1">
      <alignment horizontal="center" vertical="center" wrapText="1"/>
    </xf>
    <xf numFmtId="0" fontId="7" fillId="3" borderId="65" xfId="3" applyFont="1" applyFill="1" applyBorder="1" applyAlignment="1">
      <alignment horizontal="center" vertical="center" wrapText="1"/>
    </xf>
    <xf numFmtId="0" fontId="7" fillId="3" borderId="66" xfId="3" applyFont="1" applyFill="1" applyBorder="1" applyAlignment="1">
      <alignment horizontal="center" vertical="center" wrapText="1"/>
    </xf>
    <xf numFmtId="0" fontId="38" fillId="3" borderId="1" xfId="5" applyFont="1" applyFill="1" applyBorder="1" applyAlignment="1">
      <alignment horizontal="center" vertical="center" wrapText="1"/>
    </xf>
    <xf numFmtId="0" fontId="38" fillId="3" borderId="2" xfId="5" applyFont="1" applyFill="1" applyBorder="1" applyAlignment="1">
      <alignment horizontal="center" vertical="center" wrapText="1"/>
    </xf>
    <xf numFmtId="0" fontId="22" fillId="0" borderId="103" xfId="5" applyFont="1" applyFill="1" applyBorder="1" applyAlignment="1">
      <alignment horizontal="center" vertical="center" wrapText="1"/>
    </xf>
    <xf numFmtId="0" fontId="22" fillId="0" borderId="0" xfId="5" applyFont="1" applyFill="1" applyBorder="1" applyAlignment="1">
      <alignment horizontal="center" vertical="center" wrapText="1"/>
    </xf>
    <xf numFmtId="0" fontId="27" fillId="5" borderId="107" xfId="0" applyFont="1" applyFill="1" applyBorder="1" applyAlignment="1">
      <alignment horizontal="center" vertical="center"/>
    </xf>
    <xf numFmtId="0" fontId="27" fillId="5" borderId="11" xfId="0" applyFont="1" applyFill="1" applyBorder="1" applyAlignment="1">
      <alignment horizontal="center" vertical="center"/>
    </xf>
    <xf numFmtId="0" fontId="27" fillId="5" borderId="108" xfId="0" applyFont="1" applyFill="1" applyBorder="1" applyAlignment="1">
      <alignment horizontal="center" vertical="center"/>
    </xf>
    <xf numFmtId="0" fontId="4" fillId="0" borderId="31" xfId="3" applyFont="1" applyBorder="1" applyAlignment="1">
      <alignment horizontal="center" vertical="center" wrapText="1"/>
    </xf>
    <xf numFmtId="0" fontId="4" fillId="0" borderId="34" xfId="3" applyFont="1" applyBorder="1" applyAlignment="1">
      <alignment horizontal="center" vertical="center" wrapText="1"/>
    </xf>
    <xf numFmtId="0" fontId="4" fillId="0" borderId="38" xfId="3" applyFont="1" applyBorder="1" applyAlignment="1">
      <alignment horizontal="center" vertical="center"/>
    </xf>
    <xf numFmtId="0" fontId="13" fillId="3" borderId="0" xfId="3" applyFont="1" applyFill="1" applyBorder="1" applyAlignment="1">
      <alignment horizontal="center" vertical="center"/>
    </xf>
    <xf numFmtId="0" fontId="13" fillId="3" borderId="13" xfId="3" applyFont="1" applyFill="1" applyBorder="1" applyAlignment="1">
      <alignment horizontal="center" vertical="center"/>
    </xf>
    <xf numFmtId="0" fontId="13" fillId="3" borderId="14" xfId="3" applyFont="1" applyFill="1" applyBorder="1" applyAlignment="1">
      <alignment horizontal="center" vertical="center"/>
    </xf>
    <xf numFmtId="0" fontId="7" fillId="3" borderId="25" xfId="3" applyFont="1" applyFill="1" applyBorder="1" applyAlignment="1">
      <alignment horizontal="center" vertical="center" wrapText="1"/>
    </xf>
    <xf numFmtId="0" fontId="7" fillId="3" borderId="99" xfId="3" applyFont="1" applyFill="1" applyBorder="1" applyAlignment="1">
      <alignment horizontal="center" vertical="center" wrapText="1"/>
    </xf>
    <xf numFmtId="0" fontId="7" fillId="3" borderId="134" xfId="3" applyFont="1" applyFill="1" applyBorder="1" applyAlignment="1">
      <alignment horizontal="center" vertical="center" wrapText="1"/>
    </xf>
    <xf numFmtId="0" fontId="7" fillId="3" borderId="135" xfId="3" applyFont="1" applyFill="1" applyBorder="1" applyAlignment="1">
      <alignment horizontal="center" vertical="center" wrapText="1"/>
    </xf>
    <xf numFmtId="0" fontId="7" fillId="3" borderId="51" xfId="3" applyFont="1" applyFill="1" applyBorder="1" applyAlignment="1">
      <alignment horizontal="center" vertical="center" wrapText="1"/>
    </xf>
    <xf numFmtId="0" fontId="7" fillId="3" borderId="28" xfId="3" applyFont="1" applyFill="1" applyBorder="1" applyAlignment="1">
      <alignment horizontal="center" vertical="center"/>
    </xf>
    <xf numFmtId="0" fontId="7" fillId="3" borderId="138" xfId="3" applyFont="1" applyFill="1" applyBorder="1" applyAlignment="1">
      <alignment horizontal="center" vertical="center"/>
    </xf>
    <xf numFmtId="3" fontId="4" fillId="0" borderId="31" xfId="3" applyNumberFormat="1" applyFont="1" applyBorder="1" applyAlignment="1">
      <alignment horizontal="center" vertical="center" wrapText="1"/>
    </xf>
    <xf numFmtId="9" fontId="4" fillId="0" borderId="32" xfId="3" applyNumberFormat="1" applyFont="1" applyBorder="1" applyAlignment="1">
      <alignment horizontal="center" wrapText="1"/>
    </xf>
    <xf numFmtId="9" fontId="4" fillId="0" borderId="115" xfId="3" applyNumberFormat="1" applyFont="1" applyBorder="1" applyAlignment="1">
      <alignment horizontal="center" wrapText="1"/>
    </xf>
    <xf numFmtId="3" fontId="4" fillId="0" borderId="31" xfId="3" applyNumberFormat="1" applyFont="1" applyBorder="1" applyAlignment="1">
      <alignment horizontal="center"/>
    </xf>
    <xf numFmtId="9" fontId="4" fillId="0" borderId="32" xfId="1" applyFont="1" applyBorder="1" applyAlignment="1">
      <alignment horizontal="center" vertical="center"/>
    </xf>
    <xf numFmtId="9" fontId="4" fillId="0" borderId="115" xfId="1" applyFont="1" applyBorder="1" applyAlignment="1">
      <alignment horizontal="center" vertical="center"/>
    </xf>
    <xf numFmtId="3" fontId="4" fillId="0" borderId="34" xfId="3" applyNumberFormat="1" applyFont="1" applyBorder="1" applyAlignment="1">
      <alignment horizontal="center" vertical="center" wrapText="1"/>
    </xf>
    <xf numFmtId="9" fontId="4" fillId="0" borderId="35" xfId="3" applyNumberFormat="1" applyFont="1" applyBorder="1" applyAlignment="1">
      <alignment horizontal="center" wrapText="1"/>
    </xf>
    <xf numFmtId="9" fontId="4" fillId="0" borderId="116" xfId="3" applyNumberFormat="1" applyFont="1" applyBorder="1" applyAlignment="1">
      <alignment horizontal="center" wrapText="1"/>
    </xf>
    <xf numFmtId="0" fontId="4" fillId="0" borderId="38" xfId="3" applyFont="1" applyBorder="1" applyAlignment="1">
      <alignment horizontal="center" vertical="center" wrapText="1"/>
    </xf>
    <xf numFmtId="10" fontId="4" fillId="0" borderId="136" xfId="3" applyNumberFormat="1" applyFont="1" applyBorder="1" applyAlignment="1">
      <alignment horizontal="center" wrapText="1"/>
    </xf>
    <xf numFmtId="10" fontId="4" fillId="0" borderId="117" xfId="3" applyNumberFormat="1" applyFont="1" applyBorder="1" applyAlignment="1">
      <alignment horizontal="center" wrapText="1"/>
    </xf>
    <xf numFmtId="3" fontId="4" fillId="0" borderId="34" xfId="3" applyNumberFormat="1" applyFont="1" applyBorder="1" applyAlignment="1">
      <alignment horizontal="center"/>
    </xf>
    <xf numFmtId="9" fontId="4" fillId="0" borderId="35" xfId="1" applyFont="1" applyBorder="1" applyAlignment="1">
      <alignment horizontal="center" vertical="center"/>
    </xf>
    <xf numFmtId="9" fontId="4" fillId="0" borderId="116" xfId="1" applyFont="1" applyBorder="1" applyAlignment="1">
      <alignment horizontal="center" vertical="center"/>
    </xf>
    <xf numFmtId="3" fontId="4" fillId="0" borderId="38" xfId="3" applyNumberFormat="1" applyFont="1" applyBorder="1" applyAlignment="1">
      <alignment horizontal="center"/>
    </xf>
    <xf numFmtId="9" fontId="4" fillId="0" borderId="136" xfId="1" applyFont="1" applyBorder="1" applyAlignment="1">
      <alignment horizontal="center" vertical="center"/>
    </xf>
    <xf numFmtId="9" fontId="4" fillId="0" borderId="117" xfId="1" applyFont="1" applyBorder="1" applyAlignment="1">
      <alignment horizontal="center" vertical="center"/>
    </xf>
    <xf numFmtId="0" fontId="7" fillId="3" borderId="141" xfId="3" applyFont="1" applyFill="1" applyBorder="1" applyAlignment="1">
      <alignment horizontal="center" vertical="center" wrapText="1"/>
    </xf>
    <xf numFmtId="0" fontId="7" fillId="3" borderId="143" xfId="3" applyFont="1" applyFill="1" applyBorder="1" applyAlignment="1">
      <alignment horizontal="center" vertical="center" wrapText="1"/>
    </xf>
    <xf numFmtId="0" fontId="7" fillId="3" borderId="144" xfId="3" applyFont="1" applyFill="1" applyBorder="1" applyAlignment="1">
      <alignment horizontal="center" vertical="center" wrapText="1"/>
    </xf>
    <xf numFmtId="0" fontId="13" fillId="3" borderId="96" xfId="3" applyFont="1" applyFill="1" applyBorder="1" applyAlignment="1">
      <alignment horizontal="center" vertical="center"/>
    </xf>
    <xf numFmtId="0" fontId="13" fillId="3" borderId="49" xfId="3" applyFont="1" applyFill="1" applyBorder="1" applyAlignment="1">
      <alignment horizontal="center" vertical="center"/>
    </xf>
    <xf numFmtId="0" fontId="13" fillId="3" borderId="142" xfId="3" applyFont="1" applyFill="1" applyBorder="1" applyAlignment="1">
      <alignment horizontal="center" vertical="center"/>
    </xf>
    <xf numFmtId="0" fontId="13" fillId="3" borderId="36" xfId="3" applyFont="1" applyFill="1" applyBorder="1" applyAlignment="1">
      <alignment horizontal="center" vertical="center" wrapText="1"/>
    </xf>
    <xf numFmtId="0" fontId="13" fillId="3" borderId="70" xfId="3" applyFont="1" applyFill="1" applyBorder="1" applyAlignment="1">
      <alignment horizontal="center" vertical="center" wrapText="1"/>
    </xf>
    <xf numFmtId="0" fontId="7" fillId="3" borderId="36" xfId="3" applyFont="1" applyFill="1" applyBorder="1" applyAlignment="1">
      <alignment horizontal="center" vertical="center"/>
    </xf>
    <xf numFmtId="0" fontId="7" fillId="3" borderId="99" xfId="3" applyFont="1" applyFill="1" applyBorder="1" applyAlignment="1">
      <alignment horizontal="center" vertical="center"/>
    </xf>
    <xf numFmtId="0" fontId="7" fillId="3" borderId="134" xfId="3" applyFont="1" applyFill="1" applyBorder="1" applyAlignment="1">
      <alignment horizontal="center" vertical="center"/>
    </xf>
    <xf numFmtId="0" fontId="7" fillId="3" borderId="135" xfId="3" applyFont="1" applyFill="1" applyBorder="1" applyAlignment="1">
      <alignment horizontal="center" vertical="center"/>
    </xf>
    <xf numFmtId="0" fontId="7" fillId="3" borderId="70" xfId="3" applyFont="1" applyFill="1" applyBorder="1" applyAlignment="1">
      <alignment horizontal="center" vertical="center" wrapText="1"/>
    </xf>
    <xf numFmtId="0" fontId="7" fillId="3" borderId="141" xfId="3" applyFont="1" applyFill="1" applyBorder="1" applyAlignment="1">
      <alignment horizontal="center" vertical="center"/>
    </xf>
    <xf numFmtId="0" fontId="7" fillId="3" borderId="143" xfId="3" applyFont="1" applyFill="1" applyBorder="1" applyAlignment="1">
      <alignment horizontal="center" vertical="center"/>
    </xf>
    <xf numFmtId="0" fontId="7" fillId="3" borderId="144" xfId="3" applyFont="1" applyFill="1" applyBorder="1" applyAlignment="1">
      <alignment horizontal="center" vertical="center"/>
    </xf>
    <xf numFmtId="0" fontId="13" fillId="3" borderId="90" xfId="3" applyFont="1" applyFill="1" applyBorder="1" applyAlignment="1">
      <alignment horizontal="center" vertical="center" wrapText="1"/>
    </xf>
    <xf numFmtId="0" fontId="13" fillId="3" borderId="0" xfId="3" applyFont="1" applyFill="1" applyBorder="1" applyAlignment="1">
      <alignment horizontal="center" vertical="center" wrapText="1"/>
    </xf>
    <xf numFmtId="9" fontId="4" fillId="0" borderId="35" xfId="1" applyFont="1" applyBorder="1" applyAlignment="1">
      <alignment horizontal="center" wrapText="1"/>
    </xf>
    <xf numFmtId="9" fontId="4" fillId="0" borderId="146" xfId="1" applyFont="1" applyBorder="1" applyAlignment="1">
      <alignment horizontal="center" wrapText="1"/>
    </xf>
    <xf numFmtId="0" fontId="4" fillId="0" borderId="35" xfId="3" applyFont="1" applyBorder="1" applyAlignment="1" applyProtection="1">
      <alignment horizontal="center"/>
      <protection locked="0"/>
    </xf>
    <xf numFmtId="0" fontId="4" fillId="0" borderId="116" xfId="3" applyFont="1" applyBorder="1" applyAlignment="1" applyProtection="1">
      <alignment horizontal="center"/>
      <protection locked="0"/>
    </xf>
    <xf numFmtId="9" fontId="4" fillId="0" borderId="32" xfId="1" applyFont="1" applyBorder="1" applyAlignment="1">
      <alignment horizontal="center"/>
    </xf>
    <xf numFmtId="9" fontId="4" fillId="0" borderId="145" xfId="1" applyFont="1" applyBorder="1" applyAlignment="1">
      <alignment horizontal="center"/>
    </xf>
    <xf numFmtId="0" fontId="4" fillId="0" borderId="32" xfId="3" applyFont="1" applyBorder="1" applyAlignment="1" applyProtection="1">
      <alignment horizontal="center" wrapText="1"/>
      <protection locked="0"/>
    </xf>
    <xf numFmtId="0" fontId="4" fillId="0" borderId="115" xfId="3" applyFont="1" applyBorder="1" applyAlignment="1" applyProtection="1">
      <alignment horizontal="center" wrapText="1"/>
      <protection locked="0"/>
    </xf>
    <xf numFmtId="0" fontId="4" fillId="0" borderId="33" xfId="3" applyFont="1" applyBorder="1" applyAlignment="1" applyProtection="1">
      <alignment horizontal="center" vertical="center"/>
      <protection locked="0"/>
    </xf>
    <xf numFmtId="0" fontId="4" fillId="0" borderId="34" xfId="3" applyFont="1" applyBorder="1" applyAlignment="1" applyProtection="1">
      <alignment horizontal="center" vertical="center"/>
      <protection locked="0"/>
    </xf>
    <xf numFmtId="0" fontId="7" fillId="3" borderId="51" xfId="3" applyFont="1" applyFill="1" applyBorder="1" applyAlignment="1">
      <alignment horizontal="center" vertical="center"/>
    </xf>
    <xf numFmtId="0" fontId="4" fillId="0" borderId="30" xfId="3" applyFont="1" applyBorder="1" applyAlignment="1" applyProtection="1">
      <alignment horizontal="center" vertical="center"/>
      <protection locked="0"/>
    </xf>
    <xf numFmtId="0" fontId="4" fillId="0" borderId="31" xfId="3" applyFont="1" applyBorder="1" applyAlignment="1" applyProtection="1">
      <alignment horizontal="center" vertical="center"/>
      <protection locked="0"/>
    </xf>
    <xf numFmtId="0" fontId="13" fillId="3" borderId="95" xfId="3" applyFont="1" applyFill="1" applyBorder="1" applyAlignment="1">
      <alignment horizontal="center" vertical="center" wrapText="1"/>
    </xf>
    <xf numFmtId="0" fontId="13" fillId="3" borderId="142" xfId="3" applyFont="1" applyFill="1" applyBorder="1" applyAlignment="1">
      <alignment horizontal="center" vertical="center" wrapText="1"/>
    </xf>
    <xf numFmtId="0" fontId="4" fillId="0" borderId="147" xfId="3" applyFont="1" applyBorder="1" applyAlignment="1">
      <alignment horizontal="center" vertical="center"/>
    </xf>
    <xf numFmtId="0" fontId="4" fillId="0" borderId="148" xfId="3" applyFont="1" applyBorder="1" applyAlignment="1">
      <alignment horizontal="center" vertical="center"/>
    </xf>
    <xf numFmtId="0" fontId="4" fillId="0" borderId="136" xfId="3" applyFont="1" applyBorder="1" applyAlignment="1">
      <alignment horizontal="center" vertical="center"/>
    </xf>
    <xf numFmtId="0" fontId="27" fillId="0" borderId="217" xfId="0" quotePrefix="1" applyFont="1" applyFill="1" applyBorder="1" applyAlignment="1" applyProtection="1">
      <alignment horizontal="center" vertical="center" wrapText="1"/>
      <protection locked="0"/>
    </xf>
    <xf numFmtId="0" fontId="27" fillId="0" borderId="218" xfId="0" applyFont="1" applyFill="1" applyBorder="1" applyAlignment="1" applyProtection="1">
      <alignment horizontal="center" vertical="center"/>
      <protection locked="0"/>
    </xf>
    <xf numFmtId="0" fontId="27" fillId="0" borderId="219" xfId="0" applyFont="1" applyFill="1" applyBorder="1" applyAlignment="1" applyProtection="1">
      <alignment horizontal="center" vertical="center"/>
      <protection locked="0"/>
    </xf>
    <xf numFmtId="9" fontId="4" fillId="0" borderId="136" xfId="1" applyFont="1" applyBorder="1" applyAlignment="1">
      <alignment horizontal="center" wrapText="1"/>
    </xf>
    <xf numFmtId="9" fontId="4" fillId="0" borderId="148" xfId="1" applyFont="1" applyBorder="1" applyAlignment="1">
      <alignment horizontal="center" wrapText="1"/>
    </xf>
    <xf numFmtId="0" fontId="4" fillId="0" borderId="136" xfId="3" applyFont="1" applyBorder="1" applyAlignment="1">
      <alignment horizontal="center"/>
    </xf>
    <xf numFmtId="0" fontId="4" fillId="0" borderId="117" xfId="3" applyFont="1" applyBorder="1" applyAlignment="1">
      <alignment horizontal="center"/>
    </xf>
    <xf numFmtId="0" fontId="7" fillId="3" borderId="70" xfId="3" applyFont="1" applyFill="1" applyBorder="1" applyAlignment="1">
      <alignment horizontal="center" vertical="center"/>
    </xf>
    <xf numFmtId="0" fontId="7" fillId="3" borderId="46" xfId="3" applyFont="1" applyFill="1" applyBorder="1" applyAlignment="1">
      <alignment horizontal="center" vertical="center"/>
    </xf>
    <xf numFmtId="0" fontId="2" fillId="3" borderId="6" xfId="3" applyFont="1" applyFill="1" applyBorder="1" applyAlignment="1">
      <alignment horizontal="center" vertical="center" wrapText="1"/>
    </xf>
    <xf numFmtId="4" fontId="25" fillId="0" borderId="154" xfId="5" applyNumberFormat="1" applyFont="1" applyFill="1" applyBorder="1" applyAlignment="1" applyProtection="1">
      <alignment horizontal="center" vertical="center" wrapText="1"/>
      <protection locked="0"/>
    </xf>
    <xf numFmtId="4" fontId="25" fillId="0" borderId="112" xfId="5" applyNumberFormat="1" applyFont="1" applyFill="1" applyBorder="1" applyAlignment="1" applyProtection="1">
      <alignment horizontal="center" vertical="center" wrapText="1"/>
      <protection locked="0"/>
    </xf>
    <xf numFmtId="4" fontId="25" fillId="0" borderId="277" xfId="5" applyNumberFormat="1" applyFont="1" applyFill="1" applyBorder="1" applyAlignment="1" applyProtection="1">
      <alignment horizontal="center" vertical="center" wrapText="1"/>
      <protection locked="0"/>
    </xf>
    <xf numFmtId="0" fontId="2" fillId="3" borderId="12" xfId="5" applyFont="1" applyFill="1" applyBorder="1" applyAlignment="1">
      <alignment horizontal="center" vertical="center" wrapText="1"/>
    </xf>
    <xf numFmtId="0" fontId="24" fillId="5" borderId="107" xfId="3" applyFont="1" applyFill="1" applyBorder="1" applyAlignment="1">
      <alignment horizontal="center" vertical="top" wrapText="1"/>
    </xf>
    <xf numFmtId="0" fontId="24" fillId="5" borderId="11" xfId="3" applyFont="1" applyFill="1" applyBorder="1" applyAlignment="1">
      <alignment horizontal="center" vertical="top" wrapText="1"/>
    </xf>
    <xf numFmtId="0" fontId="24" fillId="5" borderId="108" xfId="3" applyFont="1" applyFill="1" applyBorder="1" applyAlignment="1">
      <alignment horizontal="center" vertical="top" wrapText="1"/>
    </xf>
    <xf numFmtId="0" fontId="24" fillId="5" borderId="9" xfId="3" applyFont="1" applyFill="1" applyBorder="1" applyAlignment="1">
      <alignment horizontal="center" vertical="top" wrapText="1"/>
    </xf>
    <xf numFmtId="0" fontId="12" fillId="3" borderId="2" xfId="5" applyFont="1" applyFill="1" applyBorder="1" applyAlignment="1">
      <alignment horizontal="center" vertical="center" wrapText="1"/>
    </xf>
    <xf numFmtId="0" fontId="71" fillId="0" borderId="274" xfId="5" applyFont="1" applyFill="1" applyBorder="1" applyAlignment="1">
      <alignment horizontal="center" vertical="center" wrapText="1"/>
    </xf>
    <xf numFmtId="0" fontId="71" fillId="0" borderId="275" xfId="5" applyFont="1" applyFill="1" applyBorder="1" applyAlignment="1">
      <alignment horizontal="center" vertical="center" wrapText="1"/>
    </xf>
    <xf numFmtId="0" fontId="71" fillId="0" borderId="276" xfId="5" applyFont="1" applyFill="1" applyBorder="1" applyAlignment="1">
      <alignment horizontal="center" vertical="center" wrapText="1"/>
    </xf>
    <xf numFmtId="164" fontId="24" fillId="0" borderId="106" xfId="5" applyNumberFormat="1" applyFont="1" applyBorder="1" applyAlignment="1">
      <alignment horizontal="left" vertical="center" wrapText="1"/>
    </xf>
    <xf numFmtId="164" fontId="24" fillId="0" borderId="152" xfId="5" applyNumberFormat="1" applyFont="1" applyBorder="1" applyAlignment="1">
      <alignment horizontal="left" vertical="center" wrapText="1"/>
    </xf>
    <xf numFmtId="164" fontId="24" fillId="0" borderId="155" xfId="5" applyNumberFormat="1" applyFont="1" applyBorder="1" applyAlignment="1">
      <alignment horizontal="left" vertical="center" wrapText="1"/>
    </xf>
    <xf numFmtId="165" fontId="25" fillId="5" borderId="0" xfId="3" applyNumberFormat="1" applyFont="1" applyFill="1" applyBorder="1" applyAlignment="1">
      <alignment horizontal="center" vertical="center"/>
    </xf>
    <xf numFmtId="4" fontId="25" fillId="0" borderId="157" xfId="5" applyNumberFormat="1" applyFont="1" applyFill="1" applyBorder="1" applyAlignment="1" applyProtection="1">
      <alignment horizontal="justify" vertical="center" wrapText="1"/>
      <protection locked="0"/>
    </xf>
    <xf numFmtId="4" fontId="25" fillId="0" borderId="158" xfId="5" applyNumberFormat="1" applyFont="1" applyFill="1" applyBorder="1" applyAlignment="1" applyProtection="1">
      <alignment horizontal="justify" vertical="center" wrapText="1"/>
      <protection locked="0"/>
    </xf>
    <xf numFmtId="4" fontId="25" fillId="0" borderId="165" xfId="5" applyNumberFormat="1" applyFont="1" applyFill="1" applyBorder="1" applyAlignment="1" applyProtection="1">
      <alignment horizontal="justify" vertical="center" wrapText="1"/>
      <protection locked="0"/>
    </xf>
    <xf numFmtId="4" fontId="25" fillId="0" borderId="159" xfId="5" applyNumberFormat="1" applyFont="1" applyFill="1" applyBorder="1" applyAlignment="1" applyProtection="1">
      <alignment horizontal="justify" vertical="center" wrapText="1"/>
      <protection locked="0"/>
    </xf>
    <xf numFmtId="164" fontId="25" fillId="0" borderId="31" xfId="5" applyNumberFormat="1" applyFont="1" applyBorder="1" applyAlignment="1" applyProtection="1">
      <alignment horizontal="center" vertical="center"/>
      <protection locked="0"/>
    </xf>
    <xf numFmtId="164" fontId="25" fillId="0" borderId="32" xfId="5" applyNumberFormat="1" applyFont="1" applyBorder="1" applyAlignment="1" applyProtection="1">
      <alignment horizontal="center" vertical="center"/>
      <protection locked="0"/>
    </xf>
    <xf numFmtId="0" fontId="2" fillId="5" borderId="0" xfId="3" applyFont="1" applyFill="1" applyBorder="1" applyAlignment="1">
      <alignment horizontal="center" vertical="center"/>
    </xf>
    <xf numFmtId="164" fontId="25" fillId="0" borderId="34" xfId="5" applyNumberFormat="1" applyFont="1" applyBorder="1" applyAlignment="1" applyProtection="1">
      <alignment horizontal="center" vertical="center"/>
      <protection locked="0"/>
    </xf>
    <xf numFmtId="164" fontId="25" fillId="0" borderId="35" xfId="5" applyNumberFormat="1" applyFont="1" applyBorder="1" applyAlignment="1" applyProtection="1">
      <alignment horizontal="center" vertical="center"/>
      <protection locked="0"/>
    </xf>
    <xf numFmtId="164" fontId="30" fillId="5" borderId="0" xfId="8" applyNumberFormat="1" applyFont="1" applyFill="1" applyBorder="1" applyAlignment="1">
      <alignment horizontal="center" vertical="center" wrapText="1"/>
    </xf>
    <xf numFmtId="164" fontId="25" fillId="0" borderId="162" xfId="5" applyNumberFormat="1" applyFont="1" applyBorder="1" applyAlignment="1" applyProtection="1">
      <alignment horizontal="center" vertical="center"/>
      <protection locked="0"/>
    </xf>
    <xf numFmtId="164" fontId="25" fillId="0" borderId="163" xfId="5" applyNumberFormat="1" applyFont="1" applyBorder="1" applyAlignment="1" applyProtection="1">
      <alignment horizontal="center" vertical="center"/>
      <protection locked="0"/>
    </xf>
    <xf numFmtId="10" fontId="25" fillId="0" borderId="158" xfId="5" applyNumberFormat="1" applyFont="1" applyBorder="1" applyAlignment="1">
      <alignment horizontal="center" vertical="center" wrapText="1"/>
    </xf>
    <xf numFmtId="10" fontId="25" fillId="0" borderId="165" xfId="5" applyNumberFormat="1" applyFont="1" applyBorder="1" applyAlignment="1">
      <alignment horizontal="center" vertical="center" wrapText="1"/>
    </xf>
    <xf numFmtId="164" fontId="30" fillId="5" borderId="0" xfId="3" applyNumberFormat="1" applyFont="1" applyFill="1" applyBorder="1" applyAlignment="1">
      <alignment horizontal="center" vertical="center" wrapText="1"/>
    </xf>
    <xf numFmtId="164" fontId="30" fillId="0" borderId="30" xfId="3" applyNumberFormat="1" applyFont="1" applyFill="1" applyBorder="1" applyAlignment="1" applyProtection="1">
      <alignment horizontal="center" vertical="center"/>
      <protection locked="0"/>
    </xf>
    <xf numFmtId="164" fontId="30" fillId="0" borderId="31" xfId="3" applyNumberFormat="1" applyFont="1" applyFill="1" applyBorder="1" applyAlignment="1" applyProtection="1">
      <alignment horizontal="center" vertical="center"/>
      <protection locked="0"/>
    </xf>
    <xf numFmtId="164" fontId="30" fillId="0" borderId="32" xfId="3" applyNumberFormat="1" applyFont="1" applyFill="1" applyBorder="1" applyAlignment="1" applyProtection="1">
      <alignment horizontal="center" vertical="center"/>
      <protection locked="0"/>
    </xf>
    <xf numFmtId="164" fontId="30" fillId="0" borderId="33" xfId="3" applyNumberFormat="1" applyFont="1" applyFill="1" applyBorder="1" applyAlignment="1" applyProtection="1">
      <alignment horizontal="center" vertical="center" wrapText="1"/>
      <protection locked="0"/>
    </xf>
    <xf numFmtId="164" fontId="30" fillId="0" borderId="34" xfId="3" applyNumberFormat="1" applyFont="1" applyFill="1" applyBorder="1" applyAlignment="1" applyProtection="1">
      <alignment horizontal="center" vertical="center" wrapText="1"/>
      <protection locked="0"/>
    </xf>
    <xf numFmtId="164" fontId="30" fillId="0" borderId="35" xfId="3" applyNumberFormat="1" applyFont="1" applyFill="1" applyBorder="1" applyAlignment="1" applyProtection="1">
      <alignment horizontal="center" vertical="center" wrapText="1"/>
      <protection locked="0"/>
    </xf>
    <xf numFmtId="164" fontId="30" fillId="0" borderId="161" xfId="3" applyNumberFormat="1" applyFont="1" applyFill="1" applyBorder="1" applyAlignment="1" applyProtection="1">
      <alignment horizontal="center" vertical="center"/>
      <protection locked="0"/>
    </xf>
    <xf numFmtId="164" fontId="30" fillId="0" borderId="162" xfId="3" applyNumberFormat="1" applyFont="1" applyFill="1" applyBorder="1" applyAlignment="1" applyProtection="1">
      <alignment horizontal="center" vertical="center"/>
      <protection locked="0"/>
    </xf>
    <xf numFmtId="164" fontId="30" fillId="0" borderId="163" xfId="3" applyNumberFormat="1" applyFont="1" applyFill="1" applyBorder="1" applyAlignment="1" applyProtection="1">
      <alignment horizontal="center" vertical="center"/>
      <protection locked="0"/>
    </xf>
    <xf numFmtId="10" fontId="30" fillId="0" borderId="215" xfId="3" applyNumberFormat="1" applyFont="1" applyFill="1" applyBorder="1" applyAlignment="1">
      <alignment horizontal="center" vertical="center" wrapText="1"/>
    </xf>
    <xf numFmtId="10" fontId="30" fillId="0" borderId="216" xfId="3" applyNumberFormat="1" applyFont="1" applyFill="1" applyBorder="1" applyAlignment="1">
      <alignment horizontal="center" vertical="center" wrapText="1"/>
    </xf>
    <xf numFmtId="0" fontId="24" fillId="5" borderId="9" xfId="3" applyFont="1" applyFill="1" applyBorder="1" applyAlignment="1">
      <alignment horizontal="center" vertical="center" wrapText="1"/>
    </xf>
    <xf numFmtId="0" fontId="31" fillId="4" borderId="168" xfId="3" applyFont="1" applyFill="1" applyBorder="1" applyAlignment="1">
      <alignment horizontal="center" vertical="center"/>
    </xf>
    <xf numFmtId="0" fontId="31" fillId="4" borderId="169" xfId="3" applyFont="1" applyFill="1" applyBorder="1" applyAlignment="1">
      <alignment horizontal="center" vertical="center"/>
    </xf>
    <xf numFmtId="0" fontId="31" fillId="4" borderId="170" xfId="3" applyFont="1" applyFill="1" applyBorder="1" applyAlignment="1">
      <alignment horizontal="center" vertical="center"/>
    </xf>
    <xf numFmtId="0" fontId="33" fillId="3" borderId="171" xfId="3" applyFont="1" applyFill="1" applyBorder="1" applyAlignment="1">
      <alignment horizontal="center" vertical="center" wrapText="1"/>
    </xf>
    <xf numFmtId="0" fontId="33" fillId="3" borderId="172" xfId="3" applyFont="1" applyFill="1" applyBorder="1" applyAlignment="1">
      <alignment horizontal="center" vertical="center" wrapText="1"/>
    </xf>
    <xf numFmtId="0" fontId="28" fillId="3" borderId="6" xfId="3" applyFont="1" applyFill="1" applyBorder="1" applyAlignment="1">
      <alignment horizontal="center" vertical="center" wrapText="1"/>
    </xf>
    <xf numFmtId="0" fontId="2" fillId="3" borderId="167" xfId="3" applyFont="1" applyFill="1" applyBorder="1" applyAlignment="1">
      <alignment horizontal="center" vertical="center"/>
    </xf>
    <xf numFmtId="0" fontId="2" fillId="3" borderId="111" xfId="3" applyFont="1" applyFill="1" applyBorder="1" applyAlignment="1">
      <alignment horizontal="center" vertical="center"/>
    </xf>
    <xf numFmtId="0" fontId="8" fillId="0" borderId="107" xfId="3" applyFont="1" applyBorder="1" applyAlignment="1">
      <alignment horizontal="center" vertical="center" wrapText="1"/>
    </xf>
    <xf numFmtId="0" fontId="8" fillId="0" borderId="11" xfId="3" applyFont="1" applyBorder="1" applyAlignment="1">
      <alignment horizontal="center" vertical="center" wrapText="1"/>
    </xf>
    <xf numFmtId="0" fontId="34" fillId="3" borderId="107" xfId="3" applyFont="1" applyFill="1" applyBorder="1" applyAlignment="1">
      <alignment horizontal="center" vertical="center"/>
    </xf>
    <xf numFmtId="0" fontId="34" fillId="3" borderId="11" xfId="3" applyFont="1" applyFill="1" applyBorder="1" applyAlignment="1">
      <alignment horizontal="center" vertical="center"/>
    </xf>
    <xf numFmtId="0" fontId="32" fillId="4" borderId="173" xfId="3" applyFont="1" applyFill="1" applyBorder="1" applyAlignment="1">
      <alignment horizontal="center" vertical="center" wrapText="1"/>
    </xf>
    <xf numFmtId="0" fontId="32" fillId="4" borderId="174" xfId="3" applyFont="1" applyFill="1" applyBorder="1" applyAlignment="1">
      <alignment horizontal="center" vertical="center" wrapText="1"/>
    </xf>
    <xf numFmtId="0" fontId="32" fillId="4" borderId="175" xfId="3" applyFont="1" applyFill="1" applyBorder="1" applyAlignment="1">
      <alignment horizontal="center" vertical="center" wrapText="1"/>
    </xf>
    <xf numFmtId="0" fontId="4" fillId="0" borderId="16" xfId="3" applyFont="1" applyBorder="1" applyAlignment="1">
      <alignment horizontal="center" vertical="center" wrapText="1"/>
    </xf>
    <xf numFmtId="0" fontId="4" fillId="0" borderId="176" xfId="3" applyFont="1" applyBorder="1" applyAlignment="1">
      <alignment horizontal="center" vertical="center" wrapText="1"/>
    </xf>
    <xf numFmtId="0" fontId="22" fillId="0" borderId="104" xfId="5" applyFont="1" applyFill="1" applyBorder="1" applyAlignment="1">
      <alignment horizontal="center" vertical="center" wrapText="1"/>
    </xf>
    <xf numFmtId="0" fontId="22" fillId="0" borderId="177" xfId="5" applyFont="1" applyFill="1" applyBorder="1" applyAlignment="1">
      <alignment horizontal="center" vertical="center" wrapText="1"/>
    </xf>
    <xf numFmtId="0" fontId="4" fillId="0" borderId="178" xfId="3" applyFont="1" applyFill="1" applyBorder="1" applyAlignment="1" applyProtection="1">
      <alignment horizontal="center" vertical="center" wrapText="1" shrinkToFit="1"/>
      <protection locked="0"/>
    </xf>
    <xf numFmtId="0" fontId="4" fillId="0" borderId="109" xfId="3" applyFont="1" applyFill="1" applyBorder="1" applyAlignment="1" applyProtection="1">
      <alignment horizontal="center" vertical="center" wrapText="1" shrinkToFit="1"/>
      <protection locked="0"/>
    </xf>
    <xf numFmtId="0" fontId="4" fillId="0" borderId="110" xfId="3" applyFont="1" applyFill="1" applyBorder="1" applyAlignment="1" applyProtection="1">
      <alignment horizontal="center" vertical="center" wrapText="1" shrinkToFit="1"/>
      <protection locked="0"/>
    </xf>
    <xf numFmtId="0" fontId="4" fillId="0" borderId="178" xfId="3" applyFont="1" applyBorder="1" applyAlignment="1" applyProtection="1">
      <alignment horizontal="center" vertical="center"/>
      <protection locked="0"/>
    </xf>
    <xf numFmtId="0" fontId="4" fillId="0" borderId="109" xfId="3" applyFont="1" applyBorder="1" applyAlignment="1" applyProtection="1">
      <alignment horizontal="center" vertical="center"/>
      <protection locked="0"/>
    </xf>
    <xf numFmtId="0" fontId="4" fillId="0" borderId="182" xfId="3" applyFont="1" applyBorder="1" applyAlignment="1" applyProtection="1">
      <alignment horizontal="center" vertical="center"/>
      <protection locked="0"/>
    </xf>
    <xf numFmtId="0" fontId="4" fillId="0" borderId="183" xfId="3" applyFont="1" applyBorder="1" applyAlignment="1" applyProtection="1">
      <alignment horizontal="center" vertical="center"/>
      <protection locked="0"/>
    </xf>
    <xf numFmtId="0" fontId="23" fillId="5" borderId="278" xfId="3" applyFont="1" applyFill="1" applyBorder="1" applyAlignment="1">
      <alignment horizontal="center" vertical="center"/>
    </xf>
    <xf numFmtId="0" fontId="23" fillId="5" borderId="279" xfId="3" applyFont="1" applyFill="1" applyBorder="1" applyAlignment="1">
      <alignment horizontal="center" vertical="center"/>
    </xf>
    <xf numFmtId="0" fontId="23" fillId="5" borderId="280" xfId="3" applyFont="1" applyFill="1" applyBorder="1" applyAlignment="1">
      <alignment horizontal="center" vertical="center"/>
    </xf>
    <xf numFmtId="0" fontId="0" fillId="0" borderId="108" xfId="0" applyBorder="1" applyAlignment="1">
      <alignment horizontal="center" vertical="center"/>
    </xf>
    <xf numFmtId="0" fontId="0" fillId="0" borderId="9" xfId="0" applyBorder="1" applyAlignment="1">
      <alignment horizontal="center" vertical="center"/>
    </xf>
    <xf numFmtId="0" fontId="34" fillId="3" borderId="142" xfId="3" applyFont="1" applyFill="1" applyBorder="1" applyAlignment="1">
      <alignment horizontal="center" vertical="center"/>
    </xf>
    <xf numFmtId="0" fontId="34" fillId="3" borderId="26" xfId="3" applyFont="1" applyFill="1" applyBorder="1" applyAlignment="1">
      <alignment horizontal="center" vertical="center"/>
    </xf>
    <xf numFmtId="0" fontId="34" fillId="3" borderId="25" xfId="3" applyFont="1" applyFill="1" applyBorder="1" applyAlignment="1">
      <alignment horizontal="center" vertical="center"/>
    </xf>
    <xf numFmtId="0" fontId="4" fillId="0" borderId="41" xfId="3" applyFont="1" applyFill="1" applyBorder="1" applyAlignment="1" applyProtection="1">
      <alignment horizontal="center" vertical="center" wrapText="1" shrinkToFit="1"/>
      <protection locked="0"/>
    </xf>
    <xf numFmtId="0" fontId="4" fillId="0" borderId="39" xfId="3" applyFont="1" applyFill="1" applyBorder="1" applyAlignment="1" applyProtection="1">
      <alignment horizontal="center" vertical="center" wrapText="1" shrinkToFit="1"/>
      <protection locked="0"/>
    </xf>
    <xf numFmtId="0" fontId="4" fillId="0" borderId="9" xfId="3" applyFont="1" applyFill="1" applyBorder="1" applyAlignment="1" applyProtection="1">
      <alignment horizontal="center" vertical="center" wrapText="1" shrinkToFit="1"/>
      <protection locked="0"/>
    </xf>
    <xf numFmtId="0" fontId="4" fillId="0" borderId="107" xfId="3" applyFont="1" applyFill="1" applyBorder="1" applyAlignment="1" applyProtection="1">
      <alignment horizontal="center" vertical="center" wrapText="1" shrinkToFit="1"/>
      <protection locked="0"/>
    </xf>
    <xf numFmtId="0" fontId="0" fillId="0" borderId="107" xfId="0" applyBorder="1" applyAlignment="1" applyProtection="1">
      <alignment horizontal="center" vertical="center" wrapText="1"/>
      <protection locked="0"/>
    </xf>
    <xf numFmtId="0" fontId="0" fillId="0" borderId="11" xfId="0" applyBorder="1" applyAlignment="1" applyProtection="1">
      <alignment horizontal="center" vertical="center"/>
      <protection locked="0"/>
    </xf>
    <xf numFmtId="0" fontId="0" fillId="0" borderId="108" xfId="0" applyBorder="1" applyAlignment="1" applyProtection="1">
      <alignment horizontal="center" vertical="center"/>
      <protection locked="0"/>
    </xf>
    <xf numFmtId="0" fontId="34" fillId="3" borderId="108" xfId="3" applyFont="1" applyFill="1" applyBorder="1" applyAlignment="1">
      <alignment horizontal="center" vertical="center"/>
    </xf>
    <xf numFmtId="0" fontId="14" fillId="0" borderId="107" xfId="0"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protection locked="0"/>
    </xf>
    <xf numFmtId="0" fontId="14" fillId="0" borderId="108" xfId="0" applyFont="1" applyFill="1" applyBorder="1" applyAlignment="1" applyProtection="1">
      <alignment horizontal="center" vertical="center"/>
      <protection locked="0"/>
    </xf>
    <xf numFmtId="0" fontId="0" fillId="0" borderId="11" xfId="0" applyBorder="1" applyAlignment="1" applyProtection="1">
      <alignment horizontal="center" vertical="center" wrapText="1"/>
      <protection locked="0"/>
    </xf>
    <xf numFmtId="0" fontId="0" fillId="0" borderId="108" xfId="0" applyBorder="1" applyAlignment="1" applyProtection="1">
      <alignment horizontal="center" vertical="center" wrapText="1"/>
      <protection locked="0"/>
    </xf>
    <xf numFmtId="0" fontId="4" fillId="0" borderId="186" xfId="3" applyFont="1" applyBorder="1" applyAlignment="1">
      <alignment horizontal="center" wrapText="1"/>
    </xf>
    <xf numFmtId="0" fontId="4" fillId="0" borderId="189" xfId="3" applyFont="1" applyBorder="1" applyAlignment="1">
      <alignment horizontal="center" wrapText="1"/>
    </xf>
    <xf numFmtId="0" fontId="4" fillId="0" borderId="187" xfId="3" applyFont="1" applyBorder="1" applyAlignment="1">
      <alignment horizontal="center" wrapText="1"/>
    </xf>
    <xf numFmtId="0" fontId="4" fillId="0" borderId="190" xfId="3" applyFont="1" applyBorder="1" applyAlignment="1">
      <alignment horizontal="center" wrapText="1"/>
    </xf>
  </cellXfs>
  <cellStyles count="12">
    <cellStyle name="Hipervínculo" xfId="9" builtinId="8"/>
    <cellStyle name="Moneda 2" xfId="8"/>
    <cellStyle name="Moneda 2 2" xfId="10"/>
    <cellStyle name="Neutral 2" xfId="7"/>
    <cellStyle name="Normal" xfId="0" builtinId="0"/>
    <cellStyle name="Normal 2" xfId="3"/>
    <cellStyle name="Normal 3" xfId="2"/>
    <cellStyle name="Normal 3 2" xfId="4"/>
    <cellStyle name="Normal 3 2 2" xfId="6"/>
    <cellStyle name="Normal 3 3" xfId="11"/>
    <cellStyle name="Normal 5" xfId="5"/>
    <cellStyle name="Porcentaje" xfId="1" builtinId="5"/>
  </cellStyles>
  <dxfs count="136">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auto="1"/>
      </font>
      <fill>
        <patternFill>
          <bgColor theme="6" tint="0.39994506668294322"/>
        </patternFill>
      </fill>
    </dxf>
    <dxf>
      <font>
        <color auto="1"/>
      </font>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6"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auto="1"/>
      </font>
      <fill>
        <patternFill>
          <fgColor auto="1"/>
          <bgColor theme="6" tint="0.39994506668294322"/>
        </patternFill>
      </fill>
    </dxf>
    <dxf>
      <fill>
        <patternFill>
          <bgColor theme="6" tint="0.39994506668294322"/>
        </patternFill>
      </fill>
    </dxf>
    <dxf>
      <fill>
        <patternFill>
          <bgColor theme="6" tint="0.39994506668294322"/>
        </patternFill>
      </fill>
    </dxf>
    <dxf>
      <font>
        <color auto="1"/>
      </font>
      <fill>
        <patternFill>
          <fgColor auto="1"/>
          <bgColor theme="6" tint="0.39994506668294322"/>
        </patternFill>
      </fill>
    </dxf>
    <dxf>
      <fill>
        <patternFill>
          <bgColor theme="6" tint="0.39994506668294322"/>
        </patternFill>
      </fill>
    </dxf>
    <dxf>
      <fill>
        <patternFill>
          <bgColor theme="6" tint="0.39994506668294322"/>
        </patternFill>
      </fill>
    </dxf>
    <dxf>
      <font>
        <color auto="1"/>
      </font>
      <fill>
        <patternFill>
          <fgColor auto="1"/>
          <bgColor theme="6" tint="0.39994506668294322"/>
        </patternFill>
      </fill>
    </dxf>
    <dxf>
      <fill>
        <patternFill>
          <bgColor theme="6" tint="0.39994506668294322"/>
        </patternFill>
      </fill>
    </dxf>
    <dxf>
      <fill>
        <patternFill>
          <bgColor theme="6" tint="0.39994506668294322"/>
        </patternFill>
      </fill>
    </dxf>
    <dxf>
      <font>
        <color auto="1"/>
      </font>
      <fill>
        <patternFill>
          <fgColor auto="1"/>
          <bgColor theme="6" tint="0.39994506668294322"/>
        </patternFill>
      </fill>
    </dxf>
    <dxf>
      <fill>
        <patternFill>
          <bgColor theme="6" tint="0.39994506668294322"/>
        </patternFill>
      </fill>
    </dxf>
    <dxf>
      <fill>
        <patternFill>
          <bgColor theme="6" tint="0.39994506668294322"/>
        </patternFill>
      </fill>
    </dxf>
    <dxf>
      <font>
        <color auto="1"/>
      </font>
      <fill>
        <patternFill>
          <fgColor auto="1"/>
          <bgColor theme="6" tint="0.39994506668294322"/>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9C0006"/>
      </font>
      <fill>
        <patternFill>
          <bgColor rgb="FFFFC7CE"/>
        </patternFill>
      </fill>
    </dxf>
    <dxf>
      <fill>
        <patternFill>
          <bgColor theme="6" tint="0.39994506668294322"/>
        </patternFill>
      </fill>
    </dxf>
  </dxfs>
  <tableStyles count="0" defaultTableStyle="TableStyleMedium2" defaultPivotStyle="PivotStyleLight16"/>
  <colors>
    <mruColors>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hyperlink" Target="#Observaciones!A1"/><Relationship Id="rId3" Type="http://schemas.openxmlformats.org/officeDocument/2006/relationships/hyperlink" Target="#Convenios!A1"/><Relationship Id="rId7" Type="http://schemas.openxmlformats.org/officeDocument/2006/relationships/hyperlink" Target="#'Buenas Practicas'!A1"/><Relationship Id="rId2" Type="http://schemas.openxmlformats.org/officeDocument/2006/relationships/hyperlink" Target="#'MEVyT Acreditaci&#243;n'!A1"/><Relationship Id="rId1" Type="http://schemas.openxmlformats.org/officeDocument/2006/relationships/hyperlink" Target="#MEVyT!A1"/><Relationship Id="rId6" Type="http://schemas.openxmlformats.org/officeDocument/2006/relationships/hyperlink" Target="#Presupuesto!A1"/><Relationship Id="rId5" Type="http://schemas.openxmlformats.org/officeDocument/2006/relationships/hyperlink" Target="#'MEVyT M&#243;dulos'!A1"/><Relationship Id="rId4" Type="http://schemas.openxmlformats.org/officeDocument/2006/relationships/hyperlink" Target="#PEC!A1"/><Relationship Id="rId9" Type="http://schemas.openxmlformats.org/officeDocument/2006/relationships/hyperlink" Target="#Asesores!A1"/></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90056</xdr:colOff>
      <xdr:row>8</xdr:row>
      <xdr:rowOff>96977</xdr:rowOff>
    </xdr:from>
    <xdr:to>
      <xdr:col>7</xdr:col>
      <xdr:colOff>730136</xdr:colOff>
      <xdr:row>50</xdr:row>
      <xdr:rowOff>169012</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056" y="1745668"/>
          <a:ext cx="6168044" cy="7636617"/>
        </a:xfrm>
        <a:prstGeom prst="rect">
          <a:avLst/>
        </a:prstGeom>
      </xdr:spPr>
    </xdr:pic>
    <xdr:clientData/>
  </xdr:twoCellAnchor>
  <xdr:twoCellAnchor>
    <xdr:from>
      <xdr:col>0</xdr:col>
      <xdr:colOff>0</xdr:colOff>
      <xdr:row>6</xdr:row>
      <xdr:rowOff>81056</xdr:rowOff>
    </xdr:from>
    <xdr:to>
      <xdr:col>7</xdr:col>
      <xdr:colOff>769620</xdr:colOff>
      <xdr:row>8</xdr:row>
      <xdr:rowOff>96982</xdr:rowOff>
    </xdr:to>
    <xdr:sp macro="" textlink="">
      <xdr:nvSpPr>
        <xdr:cNvPr id="3" name="2 Proceso"/>
        <xdr:cNvSpPr/>
      </xdr:nvSpPr>
      <xdr:spPr>
        <a:xfrm>
          <a:off x="0" y="1369529"/>
          <a:ext cx="6297584" cy="376144"/>
        </a:xfrm>
        <a:prstGeom prst="flowChartProcess">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1</xdr:colOff>
      <xdr:row>6</xdr:row>
      <xdr:rowOff>124691</xdr:rowOff>
    </xdr:from>
    <xdr:to>
      <xdr:col>0</xdr:col>
      <xdr:colOff>138545</xdr:colOff>
      <xdr:row>53</xdr:row>
      <xdr:rowOff>0</xdr:rowOff>
    </xdr:to>
    <xdr:sp macro="" textlink="">
      <xdr:nvSpPr>
        <xdr:cNvPr id="4" name="3 Proceso"/>
        <xdr:cNvSpPr/>
      </xdr:nvSpPr>
      <xdr:spPr>
        <a:xfrm>
          <a:off x="1" y="1413164"/>
          <a:ext cx="138544" cy="8340436"/>
        </a:xfrm>
        <a:prstGeom prst="flowChartProcess">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7</xdr:col>
      <xdr:colOff>692727</xdr:colOff>
      <xdr:row>6</xdr:row>
      <xdr:rowOff>96982</xdr:rowOff>
    </xdr:from>
    <xdr:to>
      <xdr:col>7</xdr:col>
      <xdr:colOff>769619</xdr:colOff>
      <xdr:row>53</xdr:row>
      <xdr:rowOff>0</xdr:rowOff>
    </xdr:to>
    <xdr:sp macro="" textlink="">
      <xdr:nvSpPr>
        <xdr:cNvPr id="6" name="5 Proceso"/>
        <xdr:cNvSpPr/>
      </xdr:nvSpPr>
      <xdr:spPr>
        <a:xfrm>
          <a:off x="6220691" y="1385455"/>
          <a:ext cx="76892" cy="8368145"/>
        </a:xfrm>
        <a:prstGeom prst="flowChartProcess">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714375</xdr:colOff>
      <xdr:row>31</xdr:row>
      <xdr:rowOff>139411</xdr:rowOff>
    </xdr:from>
    <xdr:to>
      <xdr:col>7</xdr:col>
      <xdr:colOff>712469</xdr:colOff>
      <xdr:row>50</xdr:row>
      <xdr:rowOff>81914</xdr:rowOff>
    </xdr:to>
    <xdr:sp macro="" textlink="">
      <xdr:nvSpPr>
        <xdr:cNvPr id="7" name="6 Triángulo rectángulo"/>
        <xdr:cNvSpPr/>
      </xdr:nvSpPr>
      <xdr:spPr>
        <a:xfrm flipH="1">
          <a:off x="714375" y="6321136"/>
          <a:ext cx="5332094" cy="3562003"/>
        </a:xfrm>
        <a:prstGeom prst="rtTriangle">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lang="es-MX" sz="1400" b="1">
              <a:solidFill>
                <a:schemeClr val="bg1"/>
              </a:solidFill>
              <a:latin typeface="Arial Black" panose="020B0A04020102020204" pitchFamily="34" charset="0"/>
            </a:rPr>
            <a:t>INFORME</a:t>
          </a:r>
          <a:r>
            <a:rPr lang="es-MX" sz="1400" b="1" baseline="0">
              <a:solidFill>
                <a:schemeClr val="bg1"/>
              </a:solidFill>
              <a:latin typeface="Arial Black" panose="020B0A04020102020204" pitchFamily="34" charset="0"/>
            </a:rPr>
            <a:t> DE AUTOEVALUACIÓN TRIMESTRAL </a:t>
          </a:r>
        </a:p>
        <a:p>
          <a:pPr algn="l"/>
          <a:r>
            <a:rPr lang="es-MX" sz="1400" b="1" baseline="0">
              <a:solidFill>
                <a:schemeClr val="bg1"/>
              </a:solidFill>
              <a:latin typeface="Arial Black" panose="020B0A04020102020204" pitchFamily="34" charset="0"/>
            </a:rPr>
            <a:t>ENERO - JUNIO 2018</a:t>
          </a:r>
          <a:endParaRPr lang="es-MX" sz="1400" b="1">
            <a:solidFill>
              <a:schemeClr val="bg1"/>
            </a:solidFill>
            <a:latin typeface="Arial Black" panose="020B0A04020102020204" pitchFamily="34" charset="0"/>
          </a:endParaRPr>
        </a:p>
      </xdr:txBody>
    </xdr:sp>
    <xdr:clientData/>
  </xdr:twoCellAnchor>
  <xdr:twoCellAnchor>
    <xdr:from>
      <xdr:col>0</xdr:col>
      <xdr:colOff>0</xdr:colOff>
      <xdr:row>50</xdr:row>
      <xdr:rowOff>69272</xdr:rowOff>
    </xdr:from>
    <xdr:to>
      <xdr:col>7</xdr:col>
      <xdr:colOff>762000</xdr:colOff>
      <xdr:row>53</xdr:row>
      <xdr:rowOff>30481</xdr:rowOff>
    </xdr:to>
    <xdr:sp macro="" textlink="">
      <xdr:nvSpPr>
        <xdr:cNvPr id="9" name="8 Proceso"/>
        <xdr:cNvSpPr/>
      </xdr:nvSpPr>
      <xdr:spPr>
        <a:xfrm>
          <a:off x="0" y="9282545"/>
          <a:ext cx="6289964" cy="501536"/>
        </a:xfrm>
        <a:prstGeom prst="flowChartProcess">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6</xdr:col>
      <xdr:colOff>160020</xdr:colOff>
      <xdr:row>0</xdr:row>
      <xdr:rowOff>30480</xdr:rowOff>
    </xdr:from>
    <xdr:to>
      <xdr:col>8</xdr:col>
      <xdr:colOff>0</xdr:colOff>
      <xdr:row>2</xdr:row>
      <xdr:rowOff>129540</xdr:rowOff>
    </xdr:to>
    <xdr:pic>
      <xdr:nvPicPr>
        <xdr:cNvPr id="10" name="9 Imagen"/>
        <xdr:cNvPicPr>
          <a:picLocks noChangeAspect="1"/>
        </xdr:cNvPicPr>
      </xdr:nvPicPr>
      <xdr:blipFill>
        <a:blip xmlns:r="http://schemas.openxmlformats.org/officeDocument/2006/relationships" r:embed="rId2"/>
        <a:stretch>
          <a:fillRect/>
        </a:stretch>
      </xdr:blipFill>
      <xdr:spPr>
        <a:xfrm>
          <a:off x="4914900" y="30480"/>
          <a:ext cx="1394460" cy="464820"/>
        </a:xfrm>
        <a:prstGeom prst="rect">
          <a:avLst/>
        </a:prstGeom>
      </xdr:spPr>
    </xdr:pic>
    <xdr:clientData/>
  </xdr:twoCellAnchor>
  <xdr:twoCellAnchor>
    <xdr:from>
      <xdr:col>0</xdr:col>
      <xdr:colOff>208170</xdr:colOff>
      <xdr:row>8</xdr:row>
      <xdr:rowOff>147450</xdr:rowOff>
    </xdr:from>
    <xdr:to>
      <xdr:col>2</xdr:col>
      <xdr:colOff>699214</xdr:colOff>
      <xdr:row>12</xdr:row>
      <xdr:rowOff>152399</xdr:rowOff>
    </xdr:to>
    <xdr:pic>
      <xdr:nvPicPr>
        <xdr:cNvPr id="11" name="10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8170" y="1796141"/>
          <a:ext cx="2070462" cy="725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2648</xdr:colOff>
      <xdr:row>15</xdr:row>
      <xdr:rowOff>19469</xdr:rowOff>
    </xdr:from>
    <xdr:to>
      <xdr:col>6</xdr:col>
      <xdr:colOff>143891</xdr:colOff>
      <xdr:row>16</xdr:row>
      <xdr:rowOff>147809</xdr:rowOff>
    </xdr:to>
    <xdr:sp macro="" textlink="">
      <xdr:nvSpPr>
        <xdr:cNvPr id="2" name="12 Rectángulo">
          <a:hlinkClick xmlns:r="http://schemas.openxmlformats.org/officeDocument/2006/relationships" r:id="rId1"/>
        </xdr:cNvPr>
        <xdr:cNvSpPr/>
      </xdr:nvSpPr>
      <xdr:spPr>
        <a:xfrm>
          <a:off x="849315" y="2855802"/>
          <a:ext cx="4374576" cy="306140"/>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a:t>
          </a:r>
        </a:p>
        <a:p>
          <a:pPr algn="l"/>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2872</xdr:colOff>
      <xdr:row>17</xdr:row>
      <xdr:rowOff>6648</xdr:rowOff>
    </xdr:from>
    <xdr:to>
      <xdr:col>6</xdr:col>
      <xdr:colOff>147700</xdr:colOff>
      <xdr:row>18</xdr:row>
      <xdr:rowOff>141515</xdr:rowOff>
    </xdr:to>
    <xdr:sp macro="" textlink="">
      <xdr:nvSpPr>
        <xdr:cNvPr id="3" name="18 Rectángulo">
          <a:hlinkClick xmlns:r="http://schemas.openxmlformats.org/officeDocument/2006/relationships" r:id="rId2"/>
        </xdr:cNvPr>
        <xdr:cNvSpPr/>
      </xdr:nvSpPr>
      <xdr:spPr>
        <a:xfrm>
          <a:off x="841072" y="3153708"/>
          <a:ext cx="4335828" cy="317747"/>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 ACREDITACIÓN</a:t>
          </a:r>
          <a:r>
            <a:rPr lang="es-MX" sz="1000" b="0" baseline="0">
              <a:latin typeface="Arial" panose="020B0604020202020204" pitchFamily="34" charset="0"/>
              <a:ea typeface="Tahoma" panose="020B0604030504040204" pitchFamily="34" charset="0"/>
              <a:cs typeface="Arial" panose="020B0604020202020204" pitchFamily="34" charset="0"/>
            </a:rPr>
            <a:t> </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8467</xdr:colOff>
      <xdr:row>22</xdr:row>
      <xdr:rowOff>171753</xdr:rowOff>
    </xdr:from>
    <xdr:to>
      <xdr:col>6</xdr:col>
      <xdr:colOff>139537</xdr:colOff>
      <xdr:row>24</xdr:row>
      <xdr:rowOff>141514</xdr:rowOff>
    </xdr:to>
    <xdr:sp macro="" textlink="">
      <xdr:nvSpPr>
        <xdr:cNvPr id="4" name="23 Rectángulo">
          <a:hlinkClick xmlns:r="http://schemas.openxmlformats.org/officeDocument/2006/relationships" r:id="rId3"/>
        </xdr:cNvPr>
        <xdr:cNvSpPr/>
      </xdr:nvSpPr>
      <xdr:spPr>
        <a:xfrm>
          <a:off x="846667" y="4210353"/>
          <a:ext cx="4322070" cy="320281"/>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CONVENIOS</a:t>
          </a:r>
        </a:p>
      </xdr:txBody>
    </xdr:sp>
    <xdr:clientData/>
  </xdr:twoCellAnchor>
  <xdr:twoCellAnchor>
    <xdr:from>
      <xdr:col>1</xdr:col>
      <xdr:colOff>2901</xdr:colOff>
      <xdr:row>25</xdr:row>
      <xdr:rowOff>27659</xdr:rowOff>
    </xdr:from>
    <xdr:to>
      <xdr:col>6</xdr:col>
      <xdr:colOff>152401</xdr:colOff>
      <xdr:row>26</xdr:row>
      <xdr:rowOff>141514</xdr:rowOff>
    </xdr:to>
    <xdr:sp macro="" textlink="">
      <xdr:nvSpPr>
        <xdr:cNvPr id="5" name="30 Rectángulo">
          <a:hlinkClick xmlns:r="http://schemas.openxmlformats.org/officeDocument/2006/relationships" r:id="rId4"/>
        </xdr:cNvPr>
        <xdr:cNvSpPr/>
      </xdr:nvSpPr>
      <xdr:spPr>
        <a:xfrm>
          <a:off x="841101" y="4592039"/>
          <a:ext cx="4340500" cy="289115"/>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PEC</a:t>
          </a:r>
        </a:p>
      </xdr:txBody>
    </xdr:sp>
    <xdr:clientData/>
  </xdr:twoCellAnchor>
  <xdr:twoCellAnchor>
    <xdr:from>
      <xdr:col>1</xdr:col>
      <xdr:colOff>0</xdr:colOff>
      <xdr:row>19</xdr:row>
      <xdr:rowOff>8466</xdr:rowOff>
    </xdr:from>
    <xdr:to>
      <xdr:col>6</xdr:col>
      <xdr:colOff>163286</xdr:colOff>
      <xdr:row>20</xdr:row>
      <xdr:rowOff>130629</xdr:rowOff>
    </xdr:to>
    <xdr:sp macro="" textlink="">
      <xdr:nvSpPr>
        <xdr:cNvPr id="6" name="23 Rectángulo">
          <a:hlinkClick xmlns:r="http://schemas.openxmlformats.org/officeDocument/2006/relationships" r:id="rId5"/>
        </xdr:cNvPr>
        <xdr:cNvSpPr/>
      </xdr:nvSpPr>
      <xdr:spPr>
        <a:xfrm>
          <a:off x="838200" y="3521286"/>
          <a:ext cx="4354286" cy="297423"/>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MEVyT </a:t>
          </a:r>
          <a:r>
            <a:rPr lang="es-MX" sz="1000" b="0" baseline="0">
              <a:latin typeface="Arial" panose="020B0604020202020204" pitchFamily="34" charset="0"/>
              <a:ea typeface="Tahoma" panose="020B0604030504040204" pitchFamily="34" charset="0"/>
              <a:cs typeface="Arial" panose="020B0604020202020204" pitchFamily="34" charset="0"/>
            </a:rPr>
            <a:t>MODULOS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371475</xdr:colOff>
      <xdr:row>8</xdr:row>
      <xdr:rowOff>133350</xdr:rowOff>
    </xdr:from>
    <xdr:to>
      <xdr:col>0</xdr:col>
      <xdr:colOff>752475</xdr:colOff>
      <xdr:row>10</xdr:row>
      <xdr:rowOff>66675</xdr:rowOff>
    </xdr:to>
    <xdr:sp macro="" textlink="">
      <xdr:nvSpPr>
        <xdr:cNvPr id="7" name="Menos 34"/>
        <xdr:cNvSpPr/>
      </xdr:nvSpPr>
      <xdr:spPr>
        <a:xfrm>
          <a:off x="371475" y="1703070"/>
          <a:ext cx="381000" cy="2838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9</xdr:row>
      <xdr:rowOff>247650</xdr:rowOff>
    </xdr:from>
    <xdr:to>
      <xdr:col>0</xdr:col>
      <xdr:colOff>752475</xdr:colOff>
      <xdr:row>11</xdr:row>
      <xdr:rowOff>66675</xdr:rowOff>
    </xdr:to>
    <xdr:sp macro="" textlink="">
      <xdr:nvSpPr>
        <xdr:cNvPr id="8" name="Menos 35"/>
        <xdr:cNvSpPr/>
      </xdr:nvSpPr>
      <xdr:spPr>
        <a:xfrm>
          <a:off x="371475" y="1916430"/>
          <a:ext cx="381000" cy="2457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10</xdr:row>
      <xdr:rowOff>247650</xdr:rowOff>
    </xdr:from>
    <xdr:to>
      <xdr:col>0</xdr:col>
      <xdr:colOff>752475</xdr:colOff>
      <xdr:row>12</xdr:row>
      <xdr:rowOff>66675</xdr:rowOff>
    </xdr:to>
    <xdr:sp macro="" textlink="">
      <xdr:nvSpPr>
        <xdr:cNvPr id="9" name="Menos 36"/>
        <xdr:cNvSpPr/>
      </xdr:nvSpPr>
      <xdr:spPr>
        <a:xfrm>
          <a:off x="371475" y="2091690"/>
          <a:ext cx="381000" cy="2457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371475</xdr:colOff>
      <xdr:row>11</xdr:row>
      <xdr:rowOff>247650</xdr:rowOff>
    </xdr:from>
    <xdr:to>
      <xdr:col>0</xdr:col>
      <xdr:colOff>752475</xdr:colOff>
      <xdr:row>13</xdr:row>
      <xdr:rowOff>66675</xdr:rowOff>
    </xdr:to>
    <xdr:sp macro="" textlink="">
      <xdr:nvSpPr>
        <xdr:cNvPr id="10" name="Menos 37"/>
        <xdr:cNvSpPr/>
      </xdr:nvSpPr>
      <xdr:spPr>
        <a:xfrm>
          <a:off x="371475" y="2266950"/>
          <a:ext cx="381000" cy="24574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361950</xdr:colOff>
      <xdr:row>12</xdr:row>
      <xdr:rowOff>238125</xdr:rowOff>
    </xdr:from>
    <xdr:to>
      <xdr:col>0</xdr:col>
      <xdr:colOff>742950</xdr:colOff>
      <xdr:row>14</xdr:row>
      <xdr:rowOff>57150</xdr:rowOff>
    </xdr:to>
    <xdr:sp macro="" textlink="">
      <xdr:nvSpPr>
        <xdr:cNvPr id="11" name="Menos 38"/>
        <xdr:cNvSpPr/>
      </xdr:nvSpPr>
      <xdr:spPr>
        <a:xfrm>
          <a:off x="361950" y="2447925"/>
          <a:ext cx="381000" cy="230505"/>
        </a:xfrm>
        <a:prstGeom prst="mathMinus">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524253</xdr:colOff>
      <xdr:row>15</xdr:row>
      <xdr:rowOff>85886</xdr:rowOff>
    </xdr:from>
    <xdr:to>
      <xdr:col>0</xdr:col>
      <xdr:colOff>740253</xdr:colOff>
      <xdr:row>16</xdr:row>
      <xdr:rowOff>110067</xdr:rowOff>
    </xdr:to>
    <xdr:sp macro="" textlink="">
      <xdr:nvSpPr>
        <xdr:cNvPr id="12" name="Cheurón 39"/>
        <xdr:cNvSpPr/>
      </xdr:nvSpPr>
      <xdr:spPr>
        <a:xfrm>
          <a:off x="524253" y="2922219"/>
          <a:ext cx="216000" cy="20198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542244</xdr:colOff>
      <xdr:row>17</xdr:row>
      <xdr:rowOff>108904</xdr:rowOff>
    </xdr:from>
    <xdr:to>
      <xdr:col>0</xdr:col>
      <xdr:colOff>758244</xdr:colOff>
      <xdr:row>18</xdr:row>
      <xdr:rowOff>146310</xdr:rowOff>
    </xdr:to>
    <xdr:sp macro="" textlink="">
      <xdr:nvSpPr>
        <xdr:cNvPr id="13" name="Cheurón 40"/>
        <xdr:cNvSpPr/>
      </xdr:nvSpPr>
      <xdr:spPr>
        <a:xfrm>
          <a:off x="542244" y="3255964"/>
          <a:ext cx="216000" cy="220286"/>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555173</xdr:colOff>
      <xdr:row>25</xdr:row>
      <xdr:rowOff>66332</xdr:rowOff>
    </xdr:from>
    <xdr:to>
      <xdr:col>0</xdr:col>
      <xdr:colOff>762001</xdr:colOff>
      <xdr:row>26</xdr:row>
      <xdr:rowOff>141514</xdr:rowOff>
    </xdr:to>
    <xdr:sp macro="" textlink="">
      <xdr:nvSpPr>
        <xdr:cNvPr id="14" name="Cheurón 47"/>
        <xdr:cNvSpPr/>
      </xdr:nvSpPr>
      <xdr:spPr>
        <a:xfrm>
          <a:off x="555173" y="4630712"/>
          <a:ext cx="206828" cy="25044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537755</xdr:colOff>
      <xdr:row>27</xdr:row>
      <xdr:rowOff>97972</xdr:rowOff>
    </xdr:from>
    <xdr:to>
      <xdr:col>0</xdr:col>
      <xdr:colOff>740229</xdr:colOff>
      <xdr:row>28</xdr:row>
      <xdr:rowOff>141514</xdr:rowOff>
    </xdr:to>
    <xdr:sp macro="" textlink="">
      <xdr:nvSpPr>
        <xdr:cNvPr id="15" name="Cheurón 52"/>
        <xdr:cNvSpPr/>
      </xdr:nvSpPr>
      <xdr:spPr>
        <a:xfrm>
          <a:off x="537755" y="4990012"/>
          <a:ext cx="202474" cy="24928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524372</xdr:colOff>
      <xdr:row>29</xdr:row>
      <xdr:rowOff>74856</xdr:rowOff>
    </xdr:from>
    <xdr:to>
      <xdr:col>0</xdr:col>
      <xdr:colOff>740372</xdr:colOff>
      <xdr:row>30</xdr:row>
      <xdr:rowOff>109881</xdr:rowOff>
    </xdr:to>
    <xdr:sp macro="" textlink="">
      <xdr:nvSpPr>
        <xdr:cNvPr id="16" name="Cheurón 52"/>
        <xdr:cNvSpPr/>
      </xdr:nvSpPr>
      <xdr:spPr>
        <a:xfrm>
          <a:off x="524372" y="5378376"/>
          <a:ext cx="216000" cy="225525"/>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528917</xdr:colOff>
      <xdr:row>31</xdr:row>
      <xdr:rowOff>35859</xdr:rowOff>
    </xdr:from>
    <xdr:to>
      <xdr:col>0</xdr:col>
      <xdr:colOff>744070</xdr:colOff>
      <xdr:row>32</xdr:row>
      <xdr:rowOff>64673</xdr:rowOff>
    </xdr:to>
    <xdr:sp macro="" textlink="">
      <xdr:nvSpPr>
        <xdr:cNvPr id="17" name="Cheurón 52"/>
        <xdr:cNvSpPr/>
      </xdr:nvSpPr>
      <xdr:spPr>
        <a:xfrm>
          <a:off x="528917" y="5735619"/>
          <a:ext cx="215153" cy="234554"/>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1</xdr:col>
      <xdr:colOff>18506</xdr:colOff>
      <xdr:row>27</xdr:row>
      <xdr:rowOff>54428</xdr:rowOff>
    </xdr:from>
    <xdr:to>
      <xdr:col>6</xdr:col>
      <xdr:colOff>108856</xdr:colOff>
      <xdr:row>28</xdr:row>
      <xdr:rowOff>185058</xdr:rowOff>
    </xdr:to>
    <xdr:sp macro="" textlink="">
      <xdr:nvSpPr>
        <xdr:cNvPr id="18" name="25 Rectángulo">
          <a:hlinkClick xmlns:r="http://schemas.openxmlformats.org/officeDocument/2006/relationships" r:id="rId6"/>
        </xdr:cNvPr>
        <xdr:cNvSpPr/>
      </xdr:nvSpPr>
      <xdr:spPr>
        <a:xfrm>
          <a:off x="856706" y="4946468"/>
          <a:ext cx="4281350" cy="336370"/>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PRESUPUESTO</a:t>
          </a:r>
        </a:p>
      </xdr:txBody>
    </xdr:sp>
    <xdr:clientData/>
  </xdr:twoCellAnchor>
  <xdr:twoCellAnchor>
    <xdr:from>
      <xdr:col>1</xdr:col>
      <xdr:colOff>10886</xdr:colOff>
      <xdr:row>29</xdr:row>
      <xdr:rowOff>32657</xdr:rowOff>
    </xdr:from>
    <xdr:to>
      <xdr:col>6</xdr:col>
      <xdr:colOff>141514</xdr:colOff>
      <xdr:row>30</xdr:row>
      <xdr:rowOff>152400</xdr:rowOff>
    </xdr:to>
    <xdr:sp macro="" textlink="">
      <xdr:nvSpPr>
        <xdr:cNvPr id="19" name="25 Rectángulo">
          <a:hlinkClick xmlns:r="http://schemas.openxmlformats.org/officeDocument/2006/relationships" r:id="rId7"/>
        </xdr:cNvPr>
        <xdr:cNvSpPr/>
      </xdr:nvSpPr>
      <xdr:spPr>
        <a:xfrm>
          <a:off x="849086" y="5336177"/>
          <a:ext cx="4321628" cy="310243"/>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BUENAS PRACTICAS</a:t>
          </a:r>
        </a:p>
      </xdr:txBody>
    </xdr:sp>
    <xdr:clientData/>
  </xdr:twoCellAnchor>
  <xdr:twoCellAnchor>
    <xdr:from>
      <xdr:col>0</xdr:col>
      <xdr:colOff>827314</xdr:colOff>
      <xdr:row>30</xdr:row>
      <xdr:rowOff>195942</xdr:rowOff>
    </xdr:from>
    <xdr:to>
      <xdr:col>6</xdr:col>
      <xdr:colOff>117739</xdr:colOff>
      <xdr:row>32</xdr:row>
      <xdr:rowOff>97971</xdr:rowOff>
    </xdr:to>
    <xdr:sp macro="" textlink="">
      <xdr:nvSpPr>
        <xdr:cNvPr id="20" name="25 Rectángulo">
          <a:hlinkClick xmlns:r="http://schemas.openxmlformats.org/officeDocument/2006/relationships" r:id="rId8"/>
        </xdr:cNvPr>
        <xdr:cNvSpPr/>
      </xdr:nvSpPr>
      <xdr:spPr>
        <a:xfrm>
          <a:off x="827314" y="5689962"/>
          <a:ext cx="4319625" cy="313509"/>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a:latin typeface="Arial" panose="020B0604020202020204" pitchFamily="34" charset="0"/>
              <a:ea typeface="Tahoma" panose="020B0604030504040204" pitchFamily="34" charset="0"/>
              <a:cs typeface="Arial" panose="020B0604020202020204" pitchFamily="34" charset="0"/>
            </a:rPr>
            <a:t>OBSERVACIONES</a:t>
          </a:r>
          <a:r>
            <a:rPr lang="es-MX" sz="1000" b="0" baseline="0">
              <a:latin typeface="Arial" panose="020B0604020202020204" pitchFamily="34" charset="0"/>
              <a:ea typeface="Tahoma" panose="020B0604030504040204" pitchFamily="34" charset="0"/>
              <a:cs typeface="Arial" panose="020B0604020202020204" pitchFamily="34" charset="0"/>
            </a:rPr>
            <a:t> GENERALES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522515</xdr:colOff>
      <xdr:row>19</xdr:row>
      <xdr:rowOff>54429</xdr:rowOff>
    </xdr:from>
    <xdr:to>
      <xdr:col>0</xdr:col>
      <xdr:colOff>738515</xdr:colOff>
      <xdr:row>20</xdr:row>
      <xdr:rowOff>102721</xdr:rowOff>
    </xdr:to>
    <xdr:sp macro="" textlink="">
      <xdr:nvSpPr>
        <xdr:cNvPr id="21" name="Cheurón 40"/>
        <xdr:cNvSpPr/>
      </xdr:nvSpPr>
      <xdr:spPr>
        <a:xfrm>
          <a:off x="522515" y="3567249"/>
          <a:ext cx="216000" cy="22355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1</xdr:col>
      <xdr:colOff>0</xdr:colOff>
      <xdr:row>21</xdr:row>
      <xdr:rowOff>0</xdr:rowOff>
    </xdr:from>
    <xdr:to>
      <xdr:col>6</xdr:col>
      <xdr:colOff>163286</xdr:colOff>
      <xdr:row>22</xdr:row>
      <xdr:rowOff>119743</xdr:rowOff>
    </xdr:to>
    <xdr:sp macro="" textlink="">
      <xdr:nvSpPr>
        <xdr:cNvPr id="22" name="23 Rectángulo">
          <a:hlinkClick xmlns:r="http://schemas.openxmlformats.org/officeDocument/2006/relationships" r:id="rId9"/>
        </xdr:cNvPr>
        <xdr:cNvSpPr/>
      </xdr:nvSpPr>
      <xdr:spPr>
        <a:xfrm>
          <a:off x="838200" y="3863340"/>
          <a:ext cx="4354286" cy="295003"/>
        </a:xfrm>
        <a:prstGeom prst="snip1Rect">
          <a:avLst>
            <a:gd name="adj" fmla="val 50000"/>
          </a:avLst>
        </a:prstGeom>
        <a:solidFill>
          <a:schemeClr val="accent3">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0" baseline="0">
              <a:latin typeface="Arial" panose="020B0604020202020204" pitchFamily="34" charset="0"/>
              <a:ea typeface="Tahoma" panose="020B0604030504040204" pitchFamily="34" charset="0"/>
              <a:cs typeface="Arial" panose="020B0604020202020204" pitchFamily="34" charset="0"/>
            </a:rPr>
            <a:t>ASESORES</a:t>
          </a:r>
          <a:endParaRPr lang="es-MX" sz="1000" b="0">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0</xdr:col>
      <xdr:colOff>533400</xdr:colOff>
      <xdr:row>21</xdr:row>
      <xdr:rowOff>21771</xdr:rowOff>
    </xdr:from>
    <xdr:to>
      <xdr:col>0</xdr:col>
      <xdr:colOff>749400</xdr:colOff>
      <xdr:row>22</xdr:row>
      <xdr:rowOff>70062</xdr:rowOff>
    </xdr:to>
    <xdr:sp macro="" textlink="">
      <xdr:nvSpPr>
        <xdr:cNvPr id="23" name="Cheurón 40"/>
        <xdr:cNvSpPr/>
      </xdr:nvSpPr>
      <xdr:spPr>
        <a:xfrm>
          <a:off x="533400" y="3885111"/>
          <a:ext cx="216000" cy="223551"/>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twoCellAnchor>
    <xdr:from>
      <xdr:col>0</xdr:col>
      <xdr:colOff>555171</xdr:colOff>
      <xdr:row>23</xdr:row>
      <xdr:rowOff>32658</xdr:rowOff>
    </xdr:from>
    <xdr:to>
      <xdr:col>0</xdr:col>
      <xdr:colOff>761999</xdr:colOff>
      <xdr:row>24</xdr:row>
      <xdr:rowOff>107840</xdr:rowOff>
    </xdr:to>
    <xdr:sp macro="" textlink="">
      <xdr:nvSpPr>
        <xdr:cNvPr id="24" name="Cheurón 47"/>
        <xdr:cNvSpPr/>
      </xdr:nvSpPr>
      <xdr:spPr>
        <a:xfrm>
          <a:off x="555171" y="4246518"/>
          <a:ext cx="206828" cy="250442"/>
        </a:xfrm>
        <a:prstGeom prst="chevron">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158387</xdr:colOff>
      <xdr:row>5</xdr:row>
      <xdr:rowOff>44630</xdr:rowOff>
    </xdr:from>
    <xdr:to>
      <xdr:col>3</xdr:col>
      <xdr:colOff>158387</xdr:colOff>
      <xdr:row>6</xdr:row>
      <xdr:rowOff>236219</xdr:rowOff>
    </xdr:to>
    <xdr:pic>
      <xdr:nvPicPr>
        <xdr:cNvPr id="2" name="Imagen 4"/>
        <xdr:cNvPicPr>
          <a:picLocks noChangeAspect="1"/>
        </xdr:cNvPicPr>
      </xdr:nvPicPr>
      <xdr:blipFill rotWithShape="1">
        <a:blip xmlns:r="http://schemas.openxmlformats.org/officeDocument/2006/relationships" r:embed="rId1"/>
        <a:srcRect l="1266" t="53049" r="5568" b="28298"/>
        <a:stretch/>
      </xdr:blipFill>
      <xdr:spPr>
        <a:xfrm>
          <a:off x="3480707" y="3915590"/>
          <a:ext cx="6516733" cy="2149929"/>
        </a:xfrm>
        <a:prstGeom prst="rect">
          <a:avLst/>
        </a:prstGeom>
      </xdr:spPr>
    </xdr:pic>
    <xdr:clientData/>
  </xdr:twoCellAnchor>
  <xdr:twoCellAnchor editAs="oneCell">
    <xdr:from>
      <xdr:col>3</xdr:col>
      <xdr:colOff>67129</xdr:colOff>
      <xdr:row>9</xdr:row>
      <xdr:rowOff>285750</xdr:rowOff>
    </xdr:from>
    <xdr:to>
      <xdr:col>3</xdr:col>
      <xdr:colOff>67129</xdr:colOff>
      <xdr:row>9</xdr:row>
      <xdr:rowOff>289560</xdr:rowOff>
    </xdr:to>
    <xdr:pic>
      <xdr:nvPicPr>
        <xdr:cNvPr id="3" name="2 Imagen"/>
        <xdr:cNvPicPr/>
      </xdr:nvPicPr>
      <xdr:blipFill rotWithShape="1">
        <a:blip xmlns:r="http://schemas.openxmlformats.org/officeDocument/2006/relationships" r:embed="rId2"/>
        <a:srcRect t="48370" r="31497" b="31521"/>
        <a:stretch/>
      </xdr:blipFill>
      <xdr:spPr bwMode="auto">
        <a:xfrm>
          <a:off x="3389449" y="9048750"/>
          <a:ext cx="6686821" cy="18097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110490</xdr:colOff>
      <xdr:row>4</xdr:row>
      <xdr:rowOff>156209</xdr:rowOff>
    </xdr:from>
    <xdr:to>
      <xdr:col>3</xdr:col>
      <xdr:colOff>110490</xdr:colOff>
      <xdr:row>4</xdr:row>
      <xdr:rowOff>182244</xdr:rowOff>
    </xdr:to>
    <xdr:pic>
      <xdr:nvPicPr>
        <xdr:cNvPr id="4" name="3 Imagen"/>
        <xdr:cNvPicPr>
          <a:picLocks noChangeAspect="1"/>
        </xdr:cNvPicPr>
      </xdr:nvPicPr>
      <xdr:blipFill rotWithShape="1">
        <a:blip xmlns:r="http://schemas.openxmlformats.org/officeDocument/2006/relationships" r:embed="rId3"/>
        <a:srcRect b="24476"/>
        <a:stretch/>
      </xdr:blipFill>
      <xdr:spPr>
        <a:xfrm>
          <a:off x="3432810" y="1604009"/>
          <a:ext cx="6689090" cy="1862455"/>
        </a:xfrm>
        <a:prstGeom prst="rect">
          <a:avLst/>
        </a:prstGeom>
      </xdr:spPr>
    </xdr:pic>
    <xdr:clientData/>
  </xdr:twoCellAnchor>
  <xdr:twoCellAnchor editAs="oneCell">
    <xdr:from>
      <xdr:col>3</xdr:col>
      <xdr:colOff>40206</xdr:colOff>
      <xdr:row>11</xdr:row>
      <xdr:rowOff>285750</xdr:rowOff>
    </xdr:from>
    <xdr:to>
      <xdr:col>3</xdr:col>
      <xdr:colOff>40206</xdr:colOff>
      <xdr:row>11</xdr:row>
      <xdr:rowOff>289560</xdr:rowOff>
    </xdr:to>
    <xdr:pic>
      <xdr:nvPicPr>
        <xdr:cNvPr id="5" name="4 Imagen"/>
        <xdr:cNvPicPr>
          <a:picLocks noChangeAspect="1"/>
        </xdr:cNvPicPr>
      </xdr:nvPicPr>
      <xdr:blipFill rotWithShape="1">
        <a:blip xmlns:r="http://schemas.openxmlformats.org/officeDocument/2006/relationships" r:embed="rId4"/>
        <a:srcRect t="1" r="27837" b="-7895"/>
        <a:stretch/>
      </xdr:blipFill>
      <xdr:spPr>
        <a:xfrm>
          <a:off x="3362526" y="14839950"/>
          <a:ext cx="6737784" cy="781050"/>
        </a:xfrm>
        <a:prstGeom prst="rect">
          <a:avLst/>
        </a:prstGeom>
      </xdr:spPr>
    </xdr:pic>
    <xdr:clientData/>
  </xdr:twoCellAnchor>
  <xdr:twoCellAnchor editAs="oneCell">
    <xdr:from>
      <xdr:col>3</xdr:col>
      <xdr:colOff>95250</xdr:colOff>
      <xdr:row>8</xdr:row>
      <xdr:rowOff>0</xdr:rowOff>
    </xdr:from>
    <xdr:to>
      <xdr:col>3</xdr:col>
      <xdr:colOff>95250</xdr:colOff>
      <xdr:row>8</xdr:row>
      <xdr:rowOff>179070</xdr:rowOff>
    </xdr:to>
    <xdr:pic>
      <xdr:nvPicPr>
        <xdr:cNvPr id="6" name="5 Imagen"/>
        <xdr:cNvPicPr>
          <a:picLocks noChangeAspect="1"/>
        </xdr:cNvPicPr>
      </xdr:nvPicPr>
      <xdr:blipFill>
        <a:blip xmlns:r="http://schemas.openxmlformats.org/officeDocument/2006/relationships" r:embed="rId5"/>
        <a:stretch>
          <a:fillRect/>
        </a:stretch>
      </xdr:blipFill>
      <xdr:spPr>
        <a:xfrm>
          <a:off x="3417570" y="6156960"/>
          <a:ext cx="6663690" cy="2457450"/>
        </a:xfrm>
        <a:prstGeom prst="rect">
          <a:avLst/>
        </a:prstGeom>
      </xdr:spPr>
    </xdr:pic>
    <xdr:clientData/>
  </xdr:twoCellAnchor>
  <xdr:twoCellAnchor editAs="oneCell">
    <xdr:from>
      <xdr:col>3</xdr:col>
      <xdr:colOff>86591</xdr:colOff>
      <xdr:row>8</xdr:row>
      <xdr:rowOff>0</xdr:rowOff>
    </xdr:from>
    <xdr:to>
      <xdr:col>3</xdr:col>
      <xdr:colOff>86591</xdr:colOff>
      <xdr:row>8</xdr:row>
      <xdr:rowOff>182880</xdr:rowOff>
    </xdr:to>
    <xdr:pic>
      <xdr:nvPicPr>
        <xdr:cNvPr id="7" name="6 Imagen"/>
        <xdr:cNvPicPr>
          <a:picLocks noChangeAspect="1"/>
        </xdr:cNvPicPr>
      </xdr:nvPicPr>
      <xdr:blipFill rotWithShape="1">
        <a:blip xmlns:r="http://schemas.openxmlformats.org/officeDocument/2006/relationships" r:embed="rId6"/>
        <a:srcRect t="9286"/>
        <a:stretch/>
      </xdr:blipFill>
      <xdr:spPr>
        <a:xfrm>
          <a:off x="3408911" y="6156960"/>
          <a:ext cx="6686203" cy="2476500"/>
        </a:xfrm>
        <a:prstGeom prst="rect">
          <a:avLst/>
        </a:prstGeom>
      </xdr:spPr>
    </xdr:pic>
    <xdr:clientData/>
  </xdr:twoCellAnchor>
  <xdr:twoCellAnchor editAs="oneCell">
    <xdr:from>
      <xdr:col>3</xdr:col>
      <xdr:colOff>103909</xdr:colOff>
      <xdr:row>8</xdr:row>
      <xdr:rowOff>0</xdr:rowOff>
    </xdr:from>
    <xdr:to>
      <xdr:col>3</xdr:col>
      <xdr:colOff>103909</xdr:colOff>
      <xdr:row>8</xdr:row>
      <xdr:rowOff>180109</xdr:rowOff>
    </xdr:to>
    <xdr:pic>
      <xdr:nvPicPr>
        <xdr:cNvPr id="8" name="7 Imagen"/>
        <xdr:cNvPicPr>
          <a:picLocks noChangeAspect="1"/>
        </xdr:cNvPicPr>
      </xdr:nvPicPr>
      <xdr:blipFill>
        <a:blip xmlns:r="http://schemas.openxmlformats.org/officeDocument/2006/relationships" r:embed="rId7"/>
        <a:stretch>
          <a:fillRect/>
        </a:stretch>
      </xdr:blipFill>
      <xdr:spPr>
        <a:xfrm>
          <a:off x="3426229" y="6156960"/>
          <a:ext cx="6651568" cy="2580409"/>
        </a:xfrm>
        <a:prstGeom prst="rect">
          <a:avLst/>
        </a:prstGeom>
      </xdr:spPr>
    </xdr:pic>
    <xdr:clientData/>
  </xdr:twoCellAnchor>
  <xdr:twoCellAnchor editAs="oneCell">
    <xdr:from>
      <xdr:col>3</xdr:col>
      <xdr:colOff>119742</xdr:colOff>
      <xdr:row>10</xdr:row>
      <xdr:rowOff>424543</xdr:rowOff>
    </xdr:from>
    <xdr:to>
      <xdr:col>3</xdr:col>
      <xdr:colOff>119742</xdr:colOff>
      <xdr:row>10</xdr:row>
      <xdr:rowOff>429985</xdr:rowOff>
    </xdr:to>
    <xdr:pic>
      <xdr:nvPicPr>
        <xdr:cNvPr id="9" name="8 Imagen"/>
        <xdr:cNvPicPr/>
      </xdr:nvPicPr>
      <xdr:blipFill rotWithShape="1">
        <a:blip xmlns:r="http://schemas.openxmlformats.org/officeDocument/2006/relationships" r:embed="rId8"/>
        <a:srcRect l="1545" t="47131" r="58677" b="25567"/>
        <a:stretch/>
      </xdr:blipFill>
      <xdr:spPr bwMode="auto">
        <a:xfrm>
          <a:off x="3442062" y="11305903"/>
          <a:ext cx="6742611" cy="3156858"/>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0</xdr:colOff>
      <xdr:row>8</xdr:row>
      <xdr:rowOff>0</xdr:rowOff>
    </xdr:from>
    <xdr:to>
      <xdr:col>5</xdr:col>
      <xdr:colOff>3175</xdr:colOff>
      <xdr:row>8</xdr:row>
      <xdr:rowOff>4216400</xdr:rowOff>
    </xdr:to>
    <xdr:pic>
      <xdr:nvPicPr>
        <xdr:cNvPr id="22" name="21 Imagen"/>
        <xdr:cNvPicPr>
          <a:picLocks noChangeAspect="1"/>
        </xdr:cNvPicPr>
      </xdr:nvPicPr>
      <xdr:blipFill>
        <a:blip xmlns:r="http://schemas.openxmlformats.org/officeDocument/2006/relationships" r:embed="rId9"/>
        <a:stretch>
          <a:fillRect/>
        </a:stretch>
      </xdr:blipFill>
      <xdr:spPr>
        <a:xfrm>
          <a:off x="3352800" y="9169400"/>
          <a:ext cx="11049000" cy="4216400"/>
        </a:xfrm>
        <a:prstGeom prst="rect">
          <a:avLst/>
        </a:prstGeom>
      </xdr:spPr>
    </xdr:pic>
    <xdr:clientData/>
  </xdr:twoCellAnchor>
  <xdr:twoCellAnchor editAs="oneCell">
    <xdr:from>
      <xdr:col>3</xdr:col>
      <xdr:colOff>0</xdr:colOff>
      <xdr:row>9</xdr:row>
      <xdr:rowOff>0</xdr:rowOff>
    </xdr:from>
    <xdr:to>
      <xdr:col>5</xdr:col>
      <xdr:colOff>0</xdr:colOff>
      <xdr:row>9</xdr:row>
      <xdr:rowOff>3225800</xdr:rowOff>
    </xdr:to>
    <xdr:pic>
      <xdr:nvPicPr>
        <xdr:cNvPr id="29" name="28 Imagen"/>
        <xdr:cNvPicPr>
          <a:picLocks noChangeAspect="1"/>
        </xdr:cNvPicPr>
      </xdr:nvPicPr>
      <xdr:blipFill>
        <a:blip xmlns:r="http://schemas.openxmlformats.org/officeDocument/2006/relationships" r:embed="rId10"/>
        <a:stretch>
          <a:fillRect/>
        </a:stretch>
      </xdr:blipFill>
      <xdr:spPr>
        <a:xfrm>
          <a:off x="3352800" y="13512800"/>
          <a:ext cx="10998200" cy="3225800"/>
        </a:xfrm>
        <a:prstGeom prst="rect">
          <a:avLst/>
        </a:prstGeom>
      </xdr:spPr>
    </xdr:pic>
    <xdr:clientData/>
  </xdr:twoCellAnchor>
  <xdr:twoCellAnchor editAs="oneCell">
    <xdr:from>
      <xdr:col>3</xdr:col>
      <xdr:colOff>0</xdr:colOff>
      <xdr:row>10</xdr:row>
      <xdr:rowOff>152400</xdr:rowOff>
    </xdr:from>
    <xdr:to>
      <xdr:col>5</xdr:col>
      <xdr:colOff>3175</xdr:colOff>
      <xdr:row>10</xdr:row>
      <xdr:rowOff>3327400</xdr:rowOff>
    </xdr:to>
    <xdr:pic>
      <xdr:nvPicPr>
        <xdr:cNvPr id="31" name="30 Imagen"/>
        <xdr:cNvPicPr>
          <a:picLocks noChangeAspect="1"/>
        </xdr:cNvPicPr>
      </xdr:nvPicPr>
      <xdr:blipFill>
        <a:blip xmlns:r="http://schemas.openxmlformats.org/officeDocument/2006/relationships" r:embed="rId11"/>
        <a:stretch>
          <a:fillRect/>
        </a:stretch>
      </xdr:blipFill>
      <xdr:spPr>
        <a:xfrm>
          <a:off x="3352800" y="16967200"/>
          <a:ext cx="10896600" cy="3175000"/>
        </a:xfrm>
        <a:prstGeom prst="rect">
          <a:avLst/>
        </a:prstGeom>
      </xdr:spPr>
    </xdr:pic>
    <xdr:clientData/>
  </xdr:twoCellAnchor>
  <xdr:twoCellAnchor editAs="oneCell">
    <xdr:from>
      <xdr:col>3</xdr:col>
      <xdr:colOff>25399</xdr:colOff>
      <xdr:row>11</xdr:row>
      <xdr:rowOff>50800</xdr:rowOff>
    </xdr:from>
    <xdr:to>
      <xdr:col>4</xdr:col>
      <xdr:colOff>9045575</xdr:colOff>
      <xdr:row>11</xdr:row>
      <xdr:rowOff>3073400</xdr:rowOff>
    </xdr:to>
    <xdr:pic>
      <xdr:nvPicPr>
        <xdr:cNvPr id="35" name="34 Imagen"/>
        <xdr:cNvPicPr>
          <a:picLocks noChangeAspect="1"/>
        </xdr:cNvPicPr>
      </xdr:nvPicPr>
      <xdr:blipFill>
        <a:blip xmlns:r="http://schemas.openxmlformats.org/officeDocument/2006/relationships" r:embed="rId12"/>
        <a:stretch>
          <a:fillRect/>
        </a:stretch>
      </xdr:blipFill>
      <xdr:spPr>
        <a:xfrm>
          <a:off x="3378199" y="20320000"/>
          <a:ext cx="10998201" cy="3022600"/>
        </a:xfrm>
        <a:prstGeom prst="rect">
          <a:avLst/>
        </a:prstGeom>
      </xdr:spPr>
    </xdr:pic>
    <xdr:clientData/>
  </xdr:twoCellAnchor>
  <xdr:twoCellAnchor editAs="oneCell">
    <xdr:from>
      <xdr:col>3</xdr:col>
      <xdr:colOff>-1</xdr:colOff>
      <xdr:row>4</xdr:row>
      <xdr:rowOff>-1</xdr:rowOff>
    </xdr:from>
    <xdr:to>
      <xdr:col>4</xdr:col>
      <xdr:colOff>9024936</xdr:colOff>
      <xdr:row>4</xdr:row>
      <xdr:rowOff>4000500</xdr:rowOff>
    </xdr:to>
    <xdr:pic>
      <xdr:nvPicPr>
        <xdr:cNvPr id="17" name="Imagen 16"/>
        <xdr:cNvPicPr/>
      </xdr:nvPicPr>
      <xdr:blipFill rotWithShape="1">
        <a:blip xmlns:r="http://schemas.openxmlformats.org/officeDocument/2006/relationships" r:embed="rId13"/>
        <a:srcRect l="849" t="23235" r="62830" b="60742"/>
        <a:stretch/>
      </xdr:blipFill>
      <xdr:spPr bwMode="auto">
        <a:xfrm>
          <a:off x="3238499" y="1333499"/>
          <a:ext cx="10739437" cy="40005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xdr:colOff>
      <xdr:row>5</xdr:row>
      <xdr:rowOff>0</xdr:rowOff>
    </xdr:from>
    <xdr:to>
      <xdr:col>4</xdr:col>
      <xdr:colOff>9001124</xdr:colOff>
      <xdr:row>7</xdr:row>
      <xdr:rowOff>3048000</xdr:rowOff>
    </xdr:to>
    <xdr:pic>
      <xdr:nvPicPr>
        <xdr:cNvPr id="18" name="Imagen 17"/>
        <xdr:cNvPicPr/>
      </xdr:nvPicPr>
      <xdr:blipFill rotWithShape="1">
        <a:blip xmlns:r="http://schemas.openxmlformats.org/officeDocument/2006/relationships" r:embed="rId14"/>
        <a:srcRect t="28704" r="62402" b="52843"/>
        <a:stretch/>
      </xdr:blipFill>
      <xdr:spPr bwMode="auto">
        <a:xfrm>
          <a:off x="3238499" y="5429250"/>
          <a:ext cx="10715625" cy="371475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osorio/Downloads/Baja%20Californ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ase%20de%20dato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Guía de usuario"/>
      <sheetName val="Guía de usuario para revisión"/>
      <sheetName val="Índice"/>
      <sheetName val="BASE DE DATOS"/>
      <sheetName val="Hoja1"/>
      <sheetName val="MEVyT"/>
      <sheetName val="MEVyT Atenc. a Grup. Prior."/>
      <sheetName val="MEVyT Modulos"/>
      <sheetName val="MEVyT Acreditación"/>
      <sheetName val="Buen Juez"/>
      <sheetName val="CONEVyT"/>
      <sheetName val="OSC"/>
      <sheetName val="Otros Proyectos"/>
      <sheetName val="Prospera"/>
      <sheetName val="PEC"/>
      <sheetName val="CIAC"/>
      <sheetName val="Formación I. DE F."/>
      <sheetName val="Plazas Comunitarias"/>
      <sheetName val="Presupuesto"/>
      <sheetName val="Observaciones Generales"/>
    </sheetNames>
    <sheetDataSet>
      <sheetData sheetId="0"/>
      <sheetData sheetId="1"/>
      <sheetData sheetId="2"/>
      <sheetData sheetId="3"/>
      <sheetData sheetId="4">
        <row r="512">
          <cell r="B512">
            <v>0</v>
          </cell>
        </row>
        <row r="513">
          <cell r="B513">
            <v>1</v>
          </cell>
        </row>
        <row r="514">
          <cell r="B514">
            <v>2</v>
          </cell>
        </row>
        <row r="515">
          <cell r="B515">
            <v>3</v>
          </cell>
        </row>
        <row r="516">
          <cell r="B516">
            <v>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Guía"/>
      <sheetName val="MEVyT"/>
      <sheetName val="MEVyT Acreditación"/>
      <sheetName val="MEVyT Módulos"/>
      <sheetName val="Asesores"/>
      <sheetName val="Convenios"/>
      <sheetName val="PEC"/>
      <sheetName val="Presupuesto"/>
      <sheetName val="Buenas Practicas"/>
      <sheetName val="Observaciones"/>
      <sheetName val="Base 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49">
          <cell r="C249" t="str">
            <v xml:space="preserve">La información emitida por la Entidad cumple plenamente con el objetivo de la pregunta.  </v>
          </cell>
        </row>
        <row r="250">
          <cell r="C250" t="str">
            <v xml:space="preserve">La información emitida por la Entidad cumple de manera satisfactoria con el objetivo de la pregunta. </v>
          </cell>
        </row>
        <row r="251">
          <cell r="C251" t="str">
            <v xml:space="preserve">La información emitida por la Entidad cumple parcialmente con el objetivo de la pregunta. </v>
          </cell>
        </row>
        <row r="252">
          <cell r="C252" t="str">
            <v xml:space="preserve">La información emitida por la Entidad no cumple con el objetivo de la pregunta.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6" tint="0.39997558519241921"/>
  </sheetPr>
  <dimension ref="A4:P22"/>
  <sheetViews>
    <sheetView showGridLines="0" tabSelected="1" view="pageBreakPreview" zoomScaleNormal="100" zoomScaleSheetLayoutView="100" workbookViewId="0">
      <selection activeCell="L41" sqref="L41"/>
    </sheetView>
  </sheetViews>
  <sheetFormatPr baseColWidth="10" defaultRowHeight="15"/>
  <sheetData>
    <row r="4" spans="1:7" ht="22.5">
      <c r="A4" s="265" t="s">
        <v>566</v>
      </c>
      <c r="B4" s="265"/>
      <c r="C4" s="265"/>
      <c r="D4" s="265"/>
      <c r="E4" s="266"/>
      <c r="F4" s="266"/>
      <c r="G4" s="266"/>
    </row>
    <row r="5" spans="1:7" ht="22.5">
      <c r="A5" s="263" t="s">
        <v>567</v>
      </c>
      <c r="B5" s="263"/>
      <c r="C5" s="263"/>
      <c r="D5" s="263"/>
      <c r="E5" s="264"/>
      <c r="F5" s="264"/>
      <c r="G5" s="264"/>
    </row>
    <row r="6" spans="1:7" ht="22.15" customHeight="1">
      <c r="A6" s="417" t="s">
        <v>618</v>
      </c>
      <c r="B6" s="354"/>
      <c r="C6" s="354"/>
      <c r="D6" s="355"/>
      <c r="E6" s="355"/>
      <c r="F6" s="355"/>
      <c r="G6" s="356"/>
    </row>
    <row r="22" spans="16:16">
      <c r="P22" s="200"/>
    </row>
  </sheetData>
  <sheetProtection algorithmName="SHA-512" hashValue="abI9DPUEyMaEzLfnjEUQ50IL1zngsqntGMMD2J1zjNuu3/dfS0FirNyUYoibtnpEqCv5uXondGrKeDa4jS24AA==" saltValue="D3rHZsfoui5yEh9ee1b/MA==" spinCount="100000" sheet="1" objects="1" scenarios="1" selectLockedCells="1"/>
  <pageMargins left="0.7" right="0.7" top="0.75" bottom="0.75" header="0.3" footer="0.3"/>
  <pageSetup paperSize="9" scale="94" orientation="portrait" horizontalDpi="4294967294" verticalDpi="4294967294" r:id="rId1"/>
  <colBreaks count="1" manualBreakCount="1">
    <brk id="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N39"/>
  <sheetViews>
    <sheetView showGridLines="0" view="pageBreakPreview" zoomScale="55" zoomScaleNormal="30" zoomScaleSheetLayoutView="55" workbookViewId="0">
      <selection activeCell="C8" sqref="C8"/>
    </sheetView>
  </sheetViews>
  <sheetFormatPr baseColWidth="10" defaultColWidth="0" defaultRowHeight="15" zeroHeight="1"/>
  <cols>
    <col min="1" max="1" width="48.28515625" customWidth="1"/>
    <col min="2" max="2" width="44.28515625" customWidth="1"/>
    <col min="3" max="3" width="43.85546875" customWidth="1"/>
    <col min="4" max="4" width="44.42578125" customWidth="1"/>
    <col min="5" max="5" width="53.28515625" customWidth="1"/>
    <col min="6" max="6" width="18.5703125" customWidth="1"/>
    <col min="7" max="7" width="136.7109375" customWidth="1"/>
    <col min="8" max="8" width="129.7109375" customWidth="1"/>
    <col min="9" max="40" width="0" hidden="1" customWidth="1"/>
  </cols>
  <sheetData>
    <row r="1" spans="1:36" s="132" customFormat="1" ht="82.5" customHeight="1" thickTop="1" thickBot="1">
      <c r="A1" s="943" t="str">
        <f>CONCATENATE(Índice!A6)</f>
        <v>Zacatecas</v>
      </c>
      <c r="B1" s="943"/>
      <c r="C1" s="943"/>
      <c r="D1" s="943"/>
      <c r="E1" s="943"/>
      <c r="F1" s="751" t="s">
        <v>0</v>
      </c>
      <c r="G1" s="752"/>
      <c r="H1" s="752"/>
      <c r="I1" s="128"/>
      <c r="J1" s="129"/>
      <c r="K1" s="129"/>
      <c r="L1" s="130"/>
      <c r="M1" s="131"/>
      <c r="AF1" s="133"/>
      <c r="AG1" s="133"/>
    </row>
    <row r="2" spans="1:36" s="132" customFormat="1" ht="34.5">
      <c r="A2" s="531" t="s">
        <v>216</v>
      </c>
      <c r="B2" s="531"/>
      <c r="C2" s="531"/>
      <c r="D2" s="531"/>
      <c r="E2" s="531"/>
      <c r="F2" s="533"/>
      <c r="G2" s="534"/>
      <c r="H2" s="54"/>
      <c r="I2" s="134"/>
      <c r="J2" s="135"/>
      <c r="K2" s="135"/>
      <c r="L2" s="135"/>
    </row>
    <row r="3" spans="1:36" s="139" customFormat="1" ht="15" customHeight="1" thickBot="1">
      <c r="A3" s="136"/>
      <c r="B3" s="137"/>
      <c r="C3" s="137"/>
      <c r="D3" s="138"/>
      <c r="F3" s="55"/>
      <c r="G3" s="56"/>
      <c r="H3" s="56"/>
      <c r="I3" s="56"/>
    </row>
    <row r="4" spans="1:36" s="132" customFormat="1" ht="24" customHeight="1" thickBot="1">
      <c r="A4" s="944" t="s">
        <v>602</v>
      </c>
      <c r="B4" s="945"/>
      <c r="C4" s="945"/>
      <c r="D4" s="945"/>
      <c r="E4" s="946"/>
      <c r="F4" s="750" t="s">
        <v>2</v>
      </c>
      <c r="G4" s="750"/>
      <c r="H4" s="57" t="s">
        <v>3</v>
      </c>
      <c r="I4" s="140" t="s">
        <v>217</v>
      </c>
    </row>
    <row r="5" spans="1:36" s="132" customFormat="1" ht="15" customHeight="1">
      <c r="A5" s="141"/>
      <c r="B5" s="142"/>
      <c r="C5" s="142"/>
      <c r="F5" s="143"/>
      <c r="G5" s="144"/>
      <c r="H5" s="144"/>
      <c r="I5" s="144"/>
    </row>
    <row r="6" spans="1:36" s="132" customFormat="1" ht="58.15" customHeight="1">
      <c r="A6" s="145" t="s">
        <v>218</v>
      </c>
      <c r="B6" s="146" t="s">
        <v>219</v>
      </c>
      <c r="C6" s="146" t="s">
        <v>220</v>
      </c>
      <c r="D6" s="147" t="s">
        <v>221</v>
      </c>
      <c r="E6" s="148" t="s">
        <v>18</v>
      </c>
      <c r="F6" s="939"/>
      <c r="G6" s="940"/>
      <c r="H6" s="941"/>
      <c r="I6" s="947"/>
      <c r="J6" s="149"/>
      <c r="K6" s="150"/>
      <c r="L6" s="151"/>
    </row>
    <row r="7" spans="1:36" s="132" customFormat="1" ht="56.25" customHeight="1">
      <c r="A7" s="152" t="s">
        <v>603</v>
      </c>
      <c r="B7" s="344" t="s">
        <v>717</v>
      </c>
      <c r="C7" s="345">
        <v>28129558</v>
      </c>
      <c r="D7" s="346"/>
      <c r="E7" s="153">
        <f>IF(SUM(B7,C7,D7)="",0,SUM(B7,C7,D7))</f>
        <v>28129558</v>
      </c>
      <c r="F7" s="942"/>
      <c r="G7" s="942"/>
      <c r="H7" s="942"/>
      <c r="I7" s="948"/>
      <c r="J7" s="149"/>
      <c r="K7" s="154"/>
      <c r="L7" s="154"/>
      <c r="M7" s="154"/>
    </row>
    <row r="8" spans="1:36" s="132" customFormat="1" ht="56.25" customHeight="1">
      <c r="A8" s="155" t="s">
        <v>222</v>
      </c>
      <c r="B8" s="344">
        <v>12422625</v>
      </c>
      <c r="C8" s="345">
        <v>24984202.879999995</v>
      </c>
      <c r="D8" s="346"/>
      <c r="E8" s="153">
        <f>IF(SUM(B8,C8,D8)="",0,SUM(B8,C8,D8))</f>
        <v>37406827.879999995</v>
      </c>
      <c r="F8" s="942"/>
      <c r="G8" s="942"/>
      <c r="H8" s="942"/>
      <c r="I8" s="948"/>
      <c r="J8" s="149"/>
      <c r="K8" s="149"/>
      <c r="L8" s="149"/>
    </row>
    <row r="9" spans="1:36" s="132" customFormat="1" ht="56.25" customHeight="1">
      <c r="A9" s="156" t="s">
        <v>30</v>
      </c>
      <c r="B9" s="157" t="str">
        <f>IFERROR(B8/B7,"")</f>
        <v/>
      </c>
      <c r="C9" s="157">
        <f>IFERROR(C8/C7,"")</f>
        <v>0.88818327255621987</v>
      </c>
      <c r="D9" s="158" t="str">
        <f>IFERROR(D8/D7,"")</f>
        <v/>
      </c>
      <c r="E9" s="158">
        <f>IFERROR(E8/E7,"")</f>
        <v>1.3298050356852389</v>
      </c>
      <c r="F9" s="942"/>
      <c r="G9" s="942"/>
      <c r="H9" s="942"/>
      <c r="I9" s="949"/>
      <c r="J9" s="149"/>
      <c r="K9" s="159"/>
      <c r="L9" s="160"/>
      <c r="AF9" s="950"/>
      <c r="AG9" s="950"/>
      <c r="AH9" s="950"/>
      <c r="AI9" s="950"/>
      <c r="AJ9" s="950"/>
    </row>
    <row r="10" spans="1:36" s="139" customFormat="1" ht="15" customHeight="1">
      <c r="A10" s="161"/>
      <c r="B10" s="137"/>
      <c r="C10" s="137"/>
      <c r="D10" s="138"/>
      <c r="F10" s="162"/>
      <c r="G10" s="162"/>
      <c r="H10" s="162"/>
      <c r="I10" s="162"/>
    </row>
    <row r="11" spans="1:36" s="132" customFormat="1" ht="28.5" customHeight="1">
      <c r="A11" s="935" t="s">
        <v>643</v>
      </c>
      <c r="B11" s="936"/>
      <c r="C11" s="936"/>
      <c r="D11" s="936"/>
      <c r="E11" s="937"/>
      <c r="F11" s="65"/>
      <c r="G11" s="65"/>
      <c r="H11" s="65"/>
      <c r="I11" s="65"/>
    </row>
    <row r="12" spans="1:36" s="132" customFormat="1" ht="15" customHeight="1">
      <c r="A12" s="141"/>
      <c r="B12" s="142"/>
      <c r="C12" s="142"/>
      <c r="F12" s="65"/>
      <c r="G12" s="65"/>
      <c r="H12" s="65"/>
      <c r="I12" s="65"/>
    </row>
    <row r="13" spans="1:36" s="132" customFormat="1" ht="252.75" customHeight="1">
      <c r="A13" s="163" t="s">
        <v>219</v>
      </c>
      <c r="B13" s="951" t="s">
        <v>718</v>
      </c>
      <c r="C13" s="952"/>
      <c r="D13" s="952"/>
      <c r="E13" s="954"/>
      <c r="F13" s="300">
        <v>3</v>
      </c>
      <c r="G13" s="320" t="str">
        <f>CONCATENATE(IF(F13="","",IF(F13=1,'[2]Base Datos'!$C$249,IF(F13=2,'[2]Base Datos'!$C$250,IF(F13=3,'[2]Base Datos'!$C$251,'[2]Base Datos'!$C$252)))),"")</f>
        <v xml:space="preserve">La información emitida por la Entidad cumple parcialmente con el objetivo de la pregunta. </v>
      </c>
      <c r="H13" s="332"/>
      <c r="I13" s="275"/>
      <c r="J13" s="164"/>
      <c r="K13" s="164"/>
      <c r="L13" s="164"/>
    </row>
    <row r="14" spans="1:36" s="132" customFormat="1" ht="15" customHeight="1">
      <c r="A14" s="165"/>
      <c r="B14" s="166"/>
      <c r="C14" s="166"/>
      <c r="D14" s="166"/>
      <c r="E14" s="166"/>
      <c r="F14" s="167"/>
      <c r="G14" s="168"/>
      <c r="H14" s="65"/>
      <c r="I14" s="65"/>
    </row>
    <row r="15" spans="1:36" s="132" customFormat="1" ht="252.75" customHeight="1">
      <c r="A15" s="169" t="s">
        <v>220</v>
      </c>
      <c r="B15" s="951" t="s">
        <v>719</v>
      </c>
      <c r="C15" s="952"/>
      <c r="D15" s="952"/>
      <c r="E15" s="953"/>
      <c r="F15" s="300">
        <v>4</v>
      </c>
      <c r="G15" s="320" t="str">
        <f>CONCATENATE(IF(F15="","",IF(F15=1,'[2]Base Datos'!$C$249,IF(F15=2,'[2]Base Datos'!$C$250,IF(F15=3,'[2]Base Datos'!$C$251,'[2]Base Datos'!$C$252)))),"")</f>
        <v xml:space="preserve">La información emitida por la Entidad no cumple con el objetivo de la pregunta. </v>
      </c>
      <c r="H15" s="332"/>
      <c r="I15" s="275"/>
    </row>
    <row r="16" spans="1:36" s="174" customFormat="1" ht="15" customHeight="1" thickBot="1">
      <c r="A16" s="170"/>
      <c r="B16" s="171"/>
      <c r="C16" s="171"/>
      <c r="D16" s="171"/>
      <c r="E16" s="171"/>
      <c r="F16" s="172"/>
      <c r="G16" s="173"/>
      <c r="H16" s="172"/>
      <c r="I16" s="172"/>
    </row>
    <row r="17" spans="1:40" s="132" customFormat="1" ht="45" customHeight="1">
      <c r="A17" s="934" t="s">
        <v>223</v>
      </c>
      <c r="B17" s="934"/>
      <c r="C17" s="934"/>
      <c r="D17" s="934"/>
      <c r="E17" s="934"/>
      <c r="F17" s="175"/>
      <c r="G17" s="175"/>
      <c r="H17" s="175"/>
      <c r="I17" s="175"/>
      <c r="J17" s="176"/>
      <c r="K17" s="176"/>
      <c r="L17" s="176"/>
      <c r="M17" s="176"/>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row>
    <row r="18" spans="1:40" s="139" customFormat="1" ht="15" customHeight="1">
      <c r="A18" s="136"/>
      <c r="B18" s="137"/>
      <c r="C18" s="137"/>
      <c r="D18" s="138"/>
      <c r="F18" s="162"/>
      <c r="G18" s="162"/>
      <c r="H18" s="162"/>
      <c r="I18" s="162"/>
    </row>
    <row r="19" spans="1:40" s="132" customFormat="1" ht="30" customHeight="1">
      <c r="A19" s="935" t="s">
        <v>604</v>
      </c>
      <c r="B19" s="936"/>
      <c r="C19" s="936"/>
      <c r="D19" s="936"/>
      <c r="E19" s="937"/>
      <c r="F19" s="65"/>
      <c r="G19" s="65"/>
      <c r="H19" s="65"/>
      <c r="I19" s="65"/>
    </row>
    <row r="20" spans="1:40" s="132" customFormat="1" ht="15" customHeight="1">
      <c r="A20" s="141"/>
      <c r="B20" s="142"/>
      <c r="C20" s="142"/>
      <c r="F20" s="65"/>
      <c r="G20" s="65"/>
      <c r="H20" s="65"/>
      <c r="I20" s="65"/>
    </row>
    <row r="21" spans="1:40" s="132" customFormat="1" ht="45" customHeight="1">
      <c r="A21" s="177" t="s">
        <v>218</v>
      </c>
      <c r="B21" s="178" t="s">
        <v>626</v>
      </c>
      <c r="C21" s="938" t="s">
        <v>627</v>
      </c>
      <c r="D21" s="938"/>
      <c r="E21" s="179" t="s">
        <v>18</v>
      </c>
      <c r="F21" s="942"/>
      <c r="G21" s="942"/>
      <c r="H21" s="942"/>
      <c r="I21" s="947"/>
      <c r="J21" s="149"/>
      <c r="K21" s="149"/>
      <c r="L21" s="149"/>
      <c r="M21" s="149"/>
      <c r="N21" s="149"/>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row>
    <row r="22" spans="1:40" s="132" customFormat="1" ht="49.5" customHeight="1">
      <c r="A22" s="152" t="s">
        <v>603</v>
      </c>
      <c r="B22" s="347">
        <v>219622.2793601359</v>
      </c>
      <c r="C22" s="955">
        <v>774872.45</v>
      </c>
      <c r="D22" s="956"/>
      <c r="E22" s="180">
        <f>IF(SUM(B22,C22)="",0,SUM(B22,C22))</f>
        <v>994494.72936013585</v>
      </c>
      <c r="F22" s="942"/>
      <c r="G22" s="942"/>
      <c r="H22" s="942"/>
      <c r="I22" s="948"/>
      <c r="J22" s="149"/>
      <c r="K22" s="150"/>
      <c r="L22" s="957"/>
      <c r="M22" s="957"/>
      <c r="N22" s="150"/>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row>
    <row r="23" spans="1:40" s="132" customFormat="1" ht="49.5" customHeight="1">
      <c r="A23" s="155" t="s">
        <v>222</v>
      </c>
      <c r="B23" s="348">
        <v>196812.42</v>
      </c>
      <c r="C23" s="958">
        <v>694394.58</v>
      </c>
      <c r="D23" s="959"/>
      <c r="E23" s="181">
        <f>IF(SUM(B23,C23)="",0,SUM(B23,C23))</f>
        <v>891207</v>
      </c>
      <c r="F23" s="942"/>
      <c r="G23" s="942"/>
      <c r="H23" s="942"/>
      <c r="I23" s="948"/>
      <c r="J23" s="182"/>
      <c r="K23" s="183"/>
      <c r="L23" s="960"/>
      <c r="M23" s="960"/>
      <c r="N23" s="184"/>
      <c r="O23" s="182"/>
      <c r="P23" s="182"/>
      <c r="Q23" s="182"/>
      <c r="R23" s="182"/>
      <c r="S23" s="182"/>
      <c r="T23" s="182"/>
      <c r="U23" s="182"/>
      <c r="V23" s="182"/>
      <c r="W23" s="182"/>
      <c r="X23" s="182"/>
      <c r="Y23" s="182"/>
      <c r="Z23" s="182"/>
      <c r="AA23" s="182"/>
      <c r="AB23" s="185"/>
      <c r="AC23" s="185"/>
      <c r="AD23" s="185"/>
      <c r="AE23" s="185"/>
      <c r="AF23" s="185"/>
      <c r="AG23" s="185"/>
      <c r="AH23" s="185"/>
      <c r="AI23" s="164"/>
      <c r="AJ23" s="164"/>
      <c r="AK23" s="164"/>
      <c r="AL23" s="164"/>
      <c r="AM23" s="164"/>
      <c r="AN23" s="164"/>
    </row>
    <row r="24" spans="1:40" s="132" customFormat="1" ht="49.5" customHeight="1">
      <c r="A24" s="152" t="s">
        <v>221</v>
      </c>
      <c r="B24" s="349">
        <v>0</v>
      </c>
      <c r="C24" s="961">
        <v>0</v>
      </c>
      <c r="D24" s="962"/>
      <c r="E24" s="186">
        <f>IF(SUM(B24,C24)="",0,SUM(B24,C24))</f>
        <v>0</v>
      </c>
      <c r="F24" s="942"/>
      <c r="G24" s="942"/>
      <c r="H24" s="942"/>
      <c r="I24" s="948"/>
      <c r="J24" s="149"/>
      <c r="K24" s="183"/>
      <c r="L24" s="960"/>
      <c r="M24" s="960"/>
      <c r="N24" s="184"/>
      <c r="O24" s="187"/>
      <c r="P24" s="187"/>
      <c r="Q24" s="187"/>
      <c r="R24" s="187"/>
      <c r="S24" s="187"/>
      <c r="T24" s="187"/>
      <c r="U24" s="187"/>
      <c r="V24" s="187"/>
      <c r="W24" s="187"/>
      <c r="X24" s="187"/>
      <c r="Y24" s="187"/>
      <c r="Z24" s="187"/>
      <c r="AA24" s="187"/>
      <c r="AB24" s="187"/>
      <c r="AC24" s="187"/>
      <c r="AD24" s="187"/>
      <c r="AE24" s="187"/>
      <c r="AF24" s="187"/>
      <c r="AG24" s="187"/>
      <c r="AH24" s="187"/>
      <c r="AI24" s="149"/>
      <c r="AJ24" s="164"/>
      <c r="AK24" s="164"/>
      <c r="AL24" s="164"/>
      <c r="AM24" s="164"/>
      <c r="AN24" s="164"/>
    </row>
    <row r="25" spans="1:40" s="132" customFormat="1" ht="49.5" customHeight="1">
      <c r="A25" s="156" t="s">
        <v>30</v>
      </c>
      <c r="B25" s="188">
        <f>IFERROR(B23/(B22+B24),"")</f>
        <v>0.89614050347445695</v>
      </c>
      <c r="C25" s="963">
        <f>IFERROR(C23/(C22+C24),"")</f>
        <v>0.89614049383224292</v>
      </c>
      <c r="D25" s="964" t="str">
        <f>IFERROR(D23/(D22+D24),"")</f>
        <v/>
      </c>
      <c r="E25" s="188">
        <f>IFERROR(E23/(E22+E24),"")</f>
        <v>0.89614049596161072</v>
      </c>
      <c r="F25" s="942"/>
      <c r="G25" s="942"/>
      <c r="H25" s="942"/>
      <c r="I25" s="949"/>
      <c r="J25" s="149"/>
      <c r="K25" s="189"/>
      <c r="L25" s="965"/>
      <c r="M25" s="965"/>
      <c r="N25" s="184"/>
      <c r="O25" s="187"/>
      <c r="P25" s="187"/>
      <c r="Q25" s="187"/>
      <c r="R25" s="187"/>
      <c r="S25" s="190"/>
      <c r="T25" s="190"/>
      <c r="U25" s="190"/>
      <c r="V25" s="190"/>
      <c r="W25" s="190"/>
      <c r="X25" s="190"/>
      <c r="Y25" s="190"/>
      <c r="Z25" s="190"/>
      <c r="AA25" s="190"/>
      <c r="AB25" s="190"/>
      <c r="AC25" s="190"/>
      <c r="AD25" s="191"/>
      <c r="AE25" s="191"/>
      <c r="AF25" s="191"/>
      <c r="AG25" s="191"/>
      <c r="AH25" s="191"/>
      <c r="AI25" s="149"/>
      <c r="AJ25" s="164"/>
      <c r="AK25" s="164"/>
      <c r="AL25" s="164"/>
      <c r="AM25" s="164"/>
      <c r="AN25" s="164"/>
    </row>
    <row r="26" spans="1:40" s="193" customFormat="1" ht="15" customHeight="1" thickBot="1">
      <c r="A26" s="192"/>
      <c r="F26" s="194"/>
      <c r="G26" s="194"/>
      <c r="H26" s="194"/>
      <c r="I26" s="194"/>
    </row>
    <row r="27" spans="1:40" s="132" customFormat="1" ht="45" customHeight="1">
      <c r="A27" s="983" t="s">
        <v>224</v>
      </c>
      <c r="B27" s="983"/>
      <c r="C27" s="983"/>
      <c r="D27" s="983"/>
      <c r="E27" s="983"/>
      <c r="F27" s="194"/>
      <c r="G27" s="194"/>
      <c r="H27" s="194"/>
      <c r="I27" s="194"/>
      <c r="J27" s="164"/>
      <c r="K27" s="195"/>
      <c r="L27" s="195"/>
      <c r="M27" s="187"/>
      <c r="N27" s="187"/>
      <c r="O27" s="187"/>
      <c r="P27" s="187"/>
      <c r="Q27" s="187"/>
      <c r="R27" s="187"/>
      <c r="S27" s="190"/>
      <c r="T27" s="190"/>
      <c r="U27" s="190"/>
      <c r="V27" s="190"/>
      <c r="W27" s="190"/>
      <c r="X27" s="190"/>
      <c r="Y27" s="190"/>
      <c r="Z27" s="190"/>
      <c r="AA27" s="190"/>
      <c r="AB27" s="190"/>
      <c r="AC27" s="190"/>
      <c r="AD27" s="191"/>
      <c r="AE27" s="191"/>
      <c r="AF27" s="191"/>
      <c r="AG27" s="191"/>
      <c r="AH27" s="191"/>
      <c r="AI27" s="149"/>
      <c r="AJ27" s="164"/>
      <c r="AK27" s="164"/>
      <c r="AL27" s="164"/>
      <c r="AM27" s="164"/>
      <c r="AN27" s="164"/>
    </row>
    <row r="28" spans="1:40" s="139" customFormat="1" ht="6.6" customHeight="1">
      <c r="A28" s="935"/>
      <c r="B28" s="936"/>
      <c r="C28" s="936"/>
      <c r="D28" s="936"/>
      <c r="E28" s="937"/>
      <c r="F28" s="162"/>
      <c r="G28" s="162"/>
      <c r="H28" s="162"/>
      <c r="I28" s="162"/>
    </row>
    <row r="29" spans="1:40" s="132" customFormat="1" ht="29.25" customHeight="1">
      <c r="A29" s="935" t="s">
        <v>225</v>
      </c>
      <c r="B29" s="936"/>
      <c r="C29" s="936"/>
      <c r="D29" s="936"/>
      <c r="E29" s="937"/>
      <c r="F29" s="65"/>
      <c r="G29" s="65"/>
      <c r="H29" s="65"/>
      <c r="I29" s="65"/>
    </row>
    <row r="30" spans="1:40" s="132" customFormat="1" ht="5.45" customHeight="1">
      <c r="A30" s="141"/>
      <c r="B30" s="142"/>
      <c r="C30" s="142"/>
      <c r="F30" s="65"/>
      <c r="G30" s="65"/>
      <c r="H30" s="65"/>
      <c r="I30" s="65"/>
    </row>
    <row r="31" spans="1:40" s="132" customFormat="1" ht="45" customHeight="1">
      <c r="A31" s="177" t="s">
        <v>218</v>
      </c>
      <c r="B31" s="984" t="s">
        <v>605</v>
      </c>
      <c r="C31" s="984"/>
      <c r="D31" s="984"/>
      <c r="E31" s="985"/>
      <c r="F31" s="977"/>
      <c r="G31" s="977"/>
      <c r="H31" s="977"/>
      <c r="I31" s="947"/>
      <c r="J31" s="149"/>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64"/>
      <c r="AK31" s="164"/>
      <c r="AL31" s="164"/>
      <c r="AM31" s="164"/>
      <c r="AN31" s="164"/>
    </row>
    <row r="32" spans="1:40" s="132" customFormat="1" ht="51" customHeight="1">
      <c r="A32" s="152" t="s">
        <v>603</v>
      </c>
      <c r="B32" s="966">
        <v>217599.75</v>
      </c>
      <c r="C32" s="967"/>
      <c r="D32" s="967"/>
      <c r="E32" s="968"/>
      <c r="F32" s="977"/>
      <c r="G32" s="977"/>
      <c r="H32" s="977"/>
      <c r="I32" s="948"/>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row>
    <row r="33" spans="1:40" s="132" customFormat="1" ht="51" customHeight="1">
      <c r="A33" s="155" t="s">
        <v>222</v>
      </c>
      <c r="B33" s="969">
        <v>0</v>
      </c>
      <c r="C33" s="970"/>
      <c r="D33" s="970"/>
      <c r="E33" s="971"/>
      <c r="F33" s="977"/>
      <c r="G33" s="977"/>
      <c r="H33" s="977"/>
      <c r="I33" s="948"/>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row>
    <row r="34" spans="1:40" s="132" customFormat="1" ht="51" customHeight="1">
      <c r="A34" s="152" t="s">
        <v>221</v>
      </c>
      <c r="B34" s="972">
        <v>0</v>
      </c>
      <c r="C34" s="973"/>
      <c r="D34" s="973"/>
      <c r="E34" s="974"/>
      <c r="F34" s="977"/>
      <c r="G34" s="977"/>
      <c r="H34" s="977"/>
      <c r="I34" s="948"/>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row>
    <row r="35" spans="1:40" s="132" customFormat="1" ht="51" customHeight="1" thickBot="1">
      <c r="A35" s="155" t="s">
        <v>30</v>
      </c>
      <c r="B35" s="975">
        <f>IFERROR(B33/(B32+B34),"")</f>
        <v>0</v>
      </c>
      <c r="C35" s="976"/>
      <c r="D35" s="976"/>
      <c r="E35" s="976"/>
      <c r="F35" s="977"/>
      <c r="G35" s="977"/>
      <c r="H35" s="977"/>
      <c r="I35" s="949"/>
      <c r="J35" s="164"/>
      <c r="K35" s="187"/>
      <c r="L35" s="187"/>
      <c r="M35" s="187"/>
      <c r="N35" s="187"/>
      <c r="O35" s="187"/>
      <c r="P35" s="187"/>
      <c r="Q35" s="187"/>
      <c r="R35" s="187"/>
      <c r="S35" s="187"/>
      <c r="T35" s="187"/>
      <c r="U35" s="187"/>
      <c r="V35" s="187"/>
      <c r="W35" s="187"/>
      <c r="X35" s="187"/>
      <c r="Y35" s="187"/>
      <c r="Z35" s="187"/>
      <c r="AA35" s="149"/>
      <c r="AB35" s="164"/>
      <c r="AC35" s="164"/>
      <c r="AD35" s="164"/>
      <c r="AE35" s="164"/>
      <c r="AF35" s="164"/>
      <c r="AG35" s="164"/>
      <c r="AH35" s="164"/>
      <c r="AI35" s="164"/>
      <c r="AJ35" s="164"/>
      <c r="AK35" s="164"/>
      <c r="AL35" s="164"/>
      <c r="AM35" s="164"/>
      <c r="AN35" s="164"/>
    </row>
    <row r="36" spans="1:40" s="132" customFormat="1" ht="91.5" thickTop="1" thickBot="1">
      <c r="A36" s="978" t="s">
        <v>226</v>
      </c>
      <c r="B36" s="979"/>
      <c r="C36" s="979"/>
      <c r="D36" s="979"/>
      <c r="E36" s="980"/>
      <c r="F36" s="196"/>
      <c r="G36" s="197"/>
      <c r="H36" s="197"/>
      <c r="I36" s="197"/>
      <c r="J36" s="187"/>
      <c r="K36" s="187"/>
      <c r="L36" s="187"/>
      <c r="M36" s="164"/>
      <c r="N36" s="164"/>
      <c r="O36" s="164"/>
      <c r="P36" s="164"/>
      <c r="Q36" s="164"/>
      <c r="R36" s="164"/>
      <c r="S36" s="164"/>
      <c r="T36" s="164"/>
      <c r="U36" s="164"/>
      <c r="V36" s="164"/>
      <c r="W36" s="164"/>
      <c r="X36" s="164"/>
      <c r="Y36" s="164"/>
      <c r="Z36" s="164"/>
      <c r="AA36" s="164"/>
      <c r="AB36" s="164"/>
      <c r="AC36" s="164"/>
      <c r="AD36" s="164"/>
      <c r="AE36" s="164"/>
      <c r="AF36" s="164"/>
      <c r="AG36" s="164"/>
      <c r="AH36" s="164"/>
      <c r="AI36" s="164"/>
      <c r="AJ36" s="164"/>
      <c r="AK36" s="164"/>
      <c r="AL36" s="164"/>
      <c r="AM36" s="164"/>
      <c r="AN36" s="164"/>
    </row>
    <row r="37" spans="1:40" s="132" customFormat="1" ht="208.15" customHeight="1" thickTop="1" thickBot="1">
      <c r="A37" s="981" t="s">
        <v>227</v>
      </c>
      <c r="B37" s="982"/>
      <c r="C37" s="982"/>
      <c r="D37" s="982"/>
      <c r="E37" s="982"/>
      <c r="F37" s="198">
        <f>IF(SUM(B22,C22)=0,"",SUM(B22,C22))</f>
        <v>994494.72936013585</v>
      </c>
      <c r="G37" s="198"/>
      <c r="H37" s="321"/>
      <c r="I37" s="198"/>
      <c r="J37" s="199"/>
      <c r="K37" s="199"/>
      <c r="L37" s="199"/>
      <c r="M37" s="174"/>
      <c r="N37" s="174"/>
      <c r="O37" s="174"/>
      <c r="P37" s="174"/>
    </row>
    <row r="38" spans="1:40" s="132" customFormat="1" ht="26.25" hidden="1" thickTop="1">
      <c r="F38" s="65"/>
      <c r="G38" s="65"/>
      <c r="H38" s="65"/>
      <c r="I38" s="65"/>
    </row>
    <row r="39" spans="1:40" ht="26.25" thickTop="1">
      <c r="A39" s="132"/>
      <c r="B39" s="132"/>
      <c r="C39" s="132"/>
      <c r="D39" s="132"/>
      <c r="E39" s="132"/>
      <c r="F39" s="65"/>
      <c r="G39" s="65"/>
      <c r="H39" s="65"/>
      <c r="I39" s="65"/>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row>
  </sheetData>
  <sheetProtection algorithmName="SHA-512" hashValue="N3Am4sKUuYRTocjOMd7+SEM6kCVNUG7cH+QUbwvvYgS1lcP/gmEPrHyJxy6YpZC5wWfSJMbA1IXgGdvXyeA8aQ==" saltValue="Jr/NVx7AJAIE2Xj9B4H8OQ==" spinCount="100000" sheet="1" objects="1" scenarios="1" selectLockedCells="1"/>
  <protectedRanges>
    <protectedRange sqref="B7:E8" name="Rango6_1"/>
    <protectedRange sqref="E22" name="Rango4_1"/>
    <protectedRange sqref="H6:I9 H21:I25 H31:I35" name="Rango2_1"/>
    <protectedRange sqref="B13:E13 B32:E34 B22:D24 B15:E15 B7:D8" name="Rango1_1"/>
    <protectedRange sqref="E22:E24" name="Rango3_1"/>
    <protectedRange sqref="E22:E24" name="Rango5_1"/>
  </protectedRanges>
  <mergeCells count="43">
    <mergeCell ref="A36:E36"/>
    <mergeCell ref="A37:E37"/>
    <mergeCell ref="A27:E27"/>
    <mergeCell ref="A29:E29"/>
    <mergeCell ref="B31:E31"/>
    <mergeCell ref="A28:E28"/>
    <mergeCell ref="I31:I35"/>
    <mergeCell ref="B32:E32"/>
    <mergeCell ref="B33:E33"/>
    <mergeCell ref="B34:E34"/>
    <mergeCell ref="B35:E35"/>
    <mergeCell ref="F31:H31"/>
    <mergeCell ref="F32:G35"/>
    <mergeCell ref="H32:H35"/>
    <mergeCell ref="I21:I25"/>
    <mergeCell ref="C22:D22"/>
    <mergeCell ref="L22:M22"/>
    <mergeCell ref="C23:D23"/>
    <mergeCell ref="L23:M23"/>
    <mergeCell ref="C24:D24"/>
    <mergeCell ref="L24:M24"/>
    <mergeCell ref="C25:D25"/>
    <mergeCell ref="L25:M25"/>
    <mergeCell ref="F22:G25"/>
    <mergeCell ref="H22:H25"/>
    <mergeCell ref="I6:I9"/>
    <mergeCell ref="AF9:AJ9"/>
    <mergeCell ref="A11:E11"/>
    <mergeCell ref="B15:E15"/>
    <mergeCell ref="B13:E13"/>
    <mergeCell ref="A1:E1"/>
    <mergeCell ref="F1:H1"/>
    <mergeCell ref="A2:E2"/>
    <mergeCell ref="F2:G2"/>
    <mergeCell ref="A4:E4"/>
    <mergeCell ref="F4:G4"/>
    <mergeCell ref="A17:E17"/>
    <mergeCell ref="A19:E19"/>
    <mergeCell ref="C21:D21"/>
    <mergeCell ref="F6:H6"/>
    <mergeCell ref="F7:G9"/>
    <mergeCell ref="H7:H9"/>
    <mergeCell ref="F21:H21"/>
  </mergeCells>
  <conditionalFormatting sqref="F36">
    <cfRule type="cellIs" dxfId="20" priority="43" operator="equal">
      <formula>1</formula>
    </cfRule>
  </conditionalFormatting>
  <conditionalFormatting sqref="F13">
    <cfRule type="cellIs" dxfId="19" priority="14" operator="equal">
      <formula>4</formula>
    </cfRule>
    <cfRule type="cellIs" dxfId="18" priority="15" operator="equal">
      <formula>3</formula>
    </cfRule>
    <cfRule type="cellIs" dxfId="17" priority="16" operator="equal">
      <formula>2</formula>
    </cfRule>
    <cfRule type="cellIs" dxfId="16" priority="17" operator="equal">
      <formula>1</formula>
    </cfRule>
  </conditionalFormatting>
  <conditionalFormatting sqref="F15">
    <cfRule type="cellIs" dxfId="15" priority="10" operator="equal">
      <formula>4</formula>
    </cfRule>
    <cfRule type="cellIs" dxfId="14" priority="11" operator="equal">
      <formula>3</formula>
    </cfRule>
    <cfRule type="cellIs" dxfId="13" priority="12" operator="equal">
      <formula>2</formula>
    </cfRule>
    <cfRule type="cellIs" dxfId="12" priority="13" operator="equal">
      <formula>1</formula>
    </cfRule>
  </conditionalFormatting>
  <conditionalFormatting sqref="D7:D8 H7:H9 H13 H15 H22:H25 H32:H35 B33:E34">
    <cfRule type="cellIs" dxfId="11" priority="9" operator="equal">
      <formula>$H$5</formula>
    </cfRule>
  </conditionalFormatting>
  <conditionalFormatting sqref="A11">
    <cfRule type="cellIs" dxfId="10" priority="8" operator="equal">
      <formula>$H$5</formula>
    </cfRule>
  </conditionalFormatting>
  <conditionalFormatting sqref="A19">
    <cfRule type="cellIs" dxfId="9" priority="7" operator="equal">
      <formula>$H$5</formula>
    </cfRule>
  </conditionalFormatting>
  <conditionalFormatting sqref="A28:A29">
    <cfRule type="cellIs" dxfId="8" priority="6" operator="equal">
      <formula>$H$5</formula>
    </cfRule>
  </conditionalFormatting>
  <conditionalFormatting sqref="B7:C8">
    <cfRule type="cellIs" dxfId="7" priority="5" operator="equal">
      <formula>$H$5</formula>
    </cfRule>
  </conditionalFormatting>
  <conditionalFormatting sqref="B13:E13">
    <cfRule type="cellIs" dxfId="6" priority="4" operator="equal">
      <formula>$H$5</formula>
    </cfRule>
  </conditionalFormatting>
  <conditionalFormatting sqref="B15:E15">
    <cfRule type="cellIs" dxfId="5" priority="3" operator="equal">
      <formula>$H$5</formula>
    </cfRule>
  </conditionalFormatting>
  <conditionalFormatting sqref="B22:D24">
    <cfRule type="cellIs" dxfId="4" priority="2" operator="equal">
      <formula>$H$5</formula>
    </cfRule>
  </conditionalFormatting>
  <conditionalFormatting sqref="B32:E32">
    <cfRule type="cellIs" dxfId="3" priority="1" operator="equal">
      <formula>$H$5</formula>
    </cfRule>
  </conditionalFormatting>
  <dataValidations count="7">
    <dataValidation type="decimal" operator="greaterThanOrEqual" allowBlank="1" showInputMessage="1" showErrorMessage="1" error="Solo acepta números" sqref="AF9:AJ12">
      <formula1>0</formula1>
    </dataValidation>
    <dataValidation type="decimal" operator="greaterThanOrEqual" allowBlank="1" showInputMessage="1" showErrorMessage="1" error="Solo acepta números " sqref="K23:L24 S25:AC28">
      <formula1>0</formula1>
    </dataValidation>
    <dataValidation type="whole" operator="greaterThanOrEqual" allowBlank="1" showInputMessage="1" showErrorMessage="1" errorTitle="Error" error="Solo acepta números enteros" sqref="B10:E10 B25:E26">
      <formula1>0</formula1>
    </dataValidation>
    <dataValidation type="whole" operator="greaterThanOrEqual" allowBlank="1" showInputMessage="1" showErrorMessage="1" errorTitle="Error" error="Solo acepta números" sqref="B35:E35">
      <formula1>0</formula1>
    </dataValidation>
    <dataValidation type="decimal" allowBlank="1" showInputMessage="1" showErrorMessage="1" sqref="E7:E9 B9:D9">
      <formula1>0</formula1>
      <formula2>1000000000000</formula2>
    </dataValidation>
    <dataValidation type="decimal" allowBlank="1" showInputMessage="1" showErrorMessage="1" errorTitle="Error" error="Solo acepta números enteros" sqref="E22:E24">
      <formula1>0</formula1>
      <formula2>1000000</formula2>
    </dataValidation>
    <dataValidation type="decimal" allowBlank="1" showInputMessage="1" showErrorMessage="1" sqref="B32:E34 B7:D8 B22:D24">
      <formula1>0</formula1>
      <formula2>10000000000</formula2>
    </dataValidation>
  </dataValidations>
  <pageMargins left="0.7" right="0.7" top="0.75" bottom="0.75" header="0.3" footer="0.3"/>
  <pageSetup paperSize="9" scale="16" orientation="portrait" horizontalDpi="4294967294" verticalDpi="4294967294"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F13 F15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M21"/>
  <sheetViews>
    <sheetView showGridLines="0" view="pageBreakPreview" zoomScale="80" zoomScaleNormal="40" zoomScaleSheetLayoutView="80" workbookViewId="0">
      <selection activeCell="B6" sqref="B6:J11"/>
    </sheetView>
  </sheetViews>
  <sheetFormatPr baseColWidth="10" defaultColWidth="12.28515625" defaultRowHeight="15"/>
  <cols>
    <col min="1" max="1" width="17.42578125" style="200" customWidth="1"/>
    <col min="2" max="2" width="43.85546875" style="200" customWidth="1"/>
    <col min="3" max="3" width="16.28515625" style="200" customWidth="1"/>
    <col min="4" max="4" width="18.85546875" style="200" bestFit="1" customWidth="1"/>
    <col min="5" max="5" width="18.5703125" style="200" customWidth="1"/>
    <col min="6" max="7" width="31.85546875" style="200" customWidth="1"/>
    <col min="8" max="10" width="12.28515625" style="200"/>
    <col min="11" max="11" width="18.5703125" style="200" customWidth="1"/>
    <col min="12" max="12" width="53.28515625" style="200" customWidth="1"/>
    <col min="13" max="13" width="75.7109375" style="200" customWidth="1"/>
    <col min="14" max="16384" width="12.28515625" style="200"/>
  </cols>
  <sheetData>
    <row r="1" spans="1:13" ht="35.450000000000003" customHeight="1" thickBot="1">
      <c r="A1" s="726" t="str">
        <f>CONCATENATE(Índice!A6)</f>
        <v>Zacatecas</v>
      </c>
      <c r="B1" s="727"/>
      <c r="C1" s="727"/>
      <c r="D1" s="727"/>
      <c r="E1" s="727"/>
      <c r="F1" s="727"/>
      <c r="G1" s="727"/>
      <c r="H1" s="727"/>
      <c r="I1" s="727"/>
      <c r="J1" s="728"/>
      <c r="K1" s="751" t="s">
        <v>0</v>
      </c>
      <c r="L1" s="752"/>
      <c r="M1" s="752"/>
    </row>
    <row r="2" spans="1:13" ht="30" customHeight="1">
      <c r="A2" s="990" t="s">
        <v>593</v>
      </c>
      <c r="B2" s="991"/>
      <c r="C2" s="991"/>
      <c r="D2" s="991"/>
      <c r="E2" s="991"/>
      <c r="F2" s="991"/>
      <c r="G2" s="991"/>
      <c r="H2" s="991"/>
      <c r="I2" s="991"/>
      <c r="J2" s="992"/>
      <c r="K2" s="533"/>
      <c r="L2" s="534"/>
      <c r="M2" s="54"/>
    </row>
    <row r="3" spans="1:13" ht="27" thickBot="1">
      <c r="A3" s="993" t="s">
        <v>228</v>
      </c>
      <c r="B3" s="994"/>
      <c r="C3" s="994"/>
      <c r="D3" s="994"/>
      <c r="E3" s="994"/>
      <c r="F3" s="994"/>
      <c r="G3" s="994"/>
      <c r="H3" s="994"/>
      <c r="I3" s="994"/>
      <c r="J3" s="994"/>
      <c r="K3" s="995" t="s">
        <v>2</v>
      </c>
      <c r="L3" s="996"/>
      <c r="M3" s="57" t="s">
        <v>3</v>
      </c>
    </row>
    <row r="4" spans="1:13" ht="4.1500000000000004" customHeight="1">
      <c r="A4" s="986"/>
      <c r="B4" s="987"/>
      <c r="C4" s="987"/>
      <c r="D4" s="987"/>
      <c r="E4" s="987"/>
      <c r="F4" s="987"/>
      <c r="G4" s="987"/>
      <c r="H4" s="987"/>
      <c r="I4" s="987"/>
      <c r="J4" s="987"/>
      <c r="K4" s="201"/>
      <c r="L4" s="201"/>
      <c r="M4" s="201"/>
    </row>
    <row r="5" spans="1:13">
      <c r="A5" s="988" t="s">
        <v>229</v>
      </c>
      <c r="B5" s="989"/>
      <c r="C5" s="989"/>
      <c r="D5" s="989"/>
      <c r="E5" s="989"/>
      <c r="F5" s="989"/>
      <c r="G5" s="989"/>
      <c r="H5" s="989"/>
      <c r="I5" s="989"/>
      <c r="J5" s="989"/>
      <c r="K5" s="669"/>
      <c r="L5" s="669"/>
      <c r="M5" s="669"/>
    </row>
    <row r="6" spans="1:13" ht="82.9" customHeight="1">
      <c r="A6" s="7" t="s">
        <v>230</v>
      </c>
      <c r="B6" s="997" t="s">
        <v>720</v>
      </c>
      <c r="C6" s="998"/>
      <c r="D6" s="998"/>
      <c r="E6" s="998"/>
      <c r="F6" s="998"/>
      <c r="G6" s="998"/>
      <c r="H6" s="998"/>
      <c r="I6" s="998"/>
      <c r="J6" s="999"/>
      <c r="K6" s="669"/>
      <c r="L6" s="669"/>
      <c r="M6" s="669"/>
    </row>
    <row r="7" spans="1:13" ht="85.9" customHeight="1">
      <c r="A7" s="202" t="s">
        <v>231</v>
      </c>
      <c r="B7" s="997" t="s">
        <v>731</v>
      </c>
      <c r="C7" s="998"/>
      <c r="D7" s="998"/>
      <c r="E7" s="998"/>
      <c r="F7" s="998"/>
      <c r="G7" s="998"/>
      <c r="H7" s="998"/>
      <c r="I7" s="998"/>
      <c r="J7" s="999"/>
      <c r="K7" s="669"/>
      <c r="L7" s="669"/>
      <c r="M7" s="669"/>
    </row>
    <row r="8" spans="1:13" ht="80.45" customHeight="1">
      <c r="A8" s="7" t="s">
        <v>613</v>
      </c>
      <c r="B8" s="997" t="s">
        <v>721</v>
      </c>
      <c r="C8" s="998"/>
      <c r="D8" s="998"/>
      <c r="E8" s="998"/>
      <c r="F8" s="998"/>
      <c r="G8" s="998"/>
      <c r="H8" s="998"/>
      <c r="I8" s="998"/>
      <c r="J8" s="999"/>
      <c r="K8" s="669"/>
      <c r="L8" s="669"/>
      <c r="M8" s="669"/>
    </row>
    <row r="9" spans="1:13" s="203" customFormat="1" ht="82.15" customHeight="1">
      <c r="A9" s="7" t="s">
        <v>232</v>
      </c>
      <c r="B9" s="997" t="s">
        <v>722</v>
      </c>
      <c r="C9" s="998"/>
      <c r="D9" s="998"/>
      <c r="E9" s="998"/>
      <c r="F9" s="998"/>
      <c r="G9" s="998"/>
      <c r="H9" s="998"/>
      <c r="I9" s="998"/>
      <c r="J9" s="999"/>
      <c r="K9" s="669"/>
      <c r="L9" s="669"/>
      <c r="M9" s="669"/>
    </row>
    <row r="10" spans="1:13" ht="76.150000000000006" customHeight="1">
      <c r="A10" s="9" t="s">
        <v>614</v>
      </c>
      <c r="B10" s="997" t="s">
        <v>723</v>
      </c>
      <c r="C10" s="998"/>
      <c r="D10" s="998"/>
      <c r="E10" s="998"/>
      <c r="F10" s="998"/>
      <c r="G10" s="998"/>
      <c r="H10" s="998"/>
      <c r="I10" s="998"/>
      <c r="J10" s="999"/>
      <c r="K10" s="669"/>
      <c r="L10" s="669"/>
      <c r="M10" s="669"/>
    </row>
    <row r="11" spans="1:13" ht="109.9" customHeight="1">
      <c r="A11" s="7" t="s">
        <v>26</v>
      </c>
      <c r="B11" s="997" t="s">
        <v>724</v>
      </c>
      <c r="C11" s="998"/>
      <c r="D11" s="998"/>
      <c r="E11" s="998"/>
      <c r="F11" s="998"/>
      <c r="G11" s="998"/>
      <c r="H11" s="998"/>
      <c r="I11" s="998"/>
      <c r="J11" s="999"/>
      <c r="K11" s="669"/>
      <c r="L11" s="669"/>
      <c r="M11" s="669"/>
    </row>
    <row r="12" spans="1:13" ht="22.15" customHeight="1">
      <c r="A12" s="338" t="s">
        <v>233</v>
      </c>
      <c r="B12" s="337" t="s">
        <v>234</v>
      </c>
      <c r="C12" s="1000" t="s">
        <v>725</v>
      </c>
      <c r="D12" s="1001"/>
      <c r="E12" s="1001"/>
      <c r="F12" s="336" t="s">
        <v>235</v>
      </c>
      <c r="G12" s="204"/>
      <c r="H12" s="336" t="s">
        <v>236</v>
      </c>
      <c r="I12" s="1002" t="s">
        <v>726</v>
      </c>
      <c r="J12" s="1003"/>
      <c r="K12" s="669"/>
      <c r="L12" s="669"/>
      <c r="M12" s="669"/>
    </row>
    <row r="13" spans="1:13">
      <c r="A13" s="339"/>
      <c r="B13" s="339"/>
      <c r="C13" s="339"/>
      <c r="D13" s="339"/>
      <c r="E13" s="339"/>
      <c r="F13" s="339"/>
      <c r="G13" s="339"/>
      <c r="H13" s="339"/>
      <c r="I13" s="339"/>
      <c r="J13" s="339"/>
    </row>
    <row r="14" spans="1:13">
      <c r="A14" s="1004" t="s">
        <v>237</v>
      </c>
      <c r="B14" s="1005"/>
      <c r="C14" s="1005"/>
      <c r="D14" s="1005"/>
      <c r="E14" s="1005"/>
      <c r="F14" s="1005"/>
      <c r="G14" s="1005"/>
      <c r="H14" s="1005"/>
      <c r="I14" s="1005"/>
      <c r="J14" s="1006"/>
      <c r="K14" s="1007"/>
      <c r="L14" s="1008"/>
      <c r="M14" s="1008"/>
    </row>
    <row r="15" spans="1:13" s="205" customFormat="1">
      <c r="A15" s="1009" t="s">
        <v>238</v>
      </c>
      <c r="B15" s="1010"/>
      <c r="C15" s="1010"/>
      <c r="D15" s="1010"/>
      <c r="E15" s="1010"/>
      <c r="F15" s="1010"/>
      <c r="G15" s="1010" t="s">
        <v>617</v>
      </c>
      <c r="H15" s="1010"/>
      <c r="I15" s="1010"/>
      <c r="J15" s="1010"/>
      <c r="K15" s="1007"/>
      <c r="L15" s="1008"/>
      <c r="M15" s="1008"/>
    </row>
    <row r="16" spans="1:13" s="205" customFormat="1" ht="30">
      <c r="A16" s="268" t="s">
        <v>239</v>
      </c>
      <c r="B16" s="342" t="s">
        <v>240</v>
      </c>
      <c r="C16" s="342" t="s">
        <v>615</v>
      </c>
      <c r="D16" s="342" t="s">
        <v>241</v>
      </c>
      <c r="E16" s="343" t="s">
        <v>242</v>
      </c>
      <c r="F16" s="342" t="s">
        <v>616</v>
      </c>
      <c r="G16" s="1011"/>
      <c r="H16" s="1011"/>
      <c r="I16" s="1011"/>
      <c r="J16" s="1011"/>
      <c r="K16" s="1007"/>
      <c r="L16" s="1008"/>
      <c r="M16" s="1008"/>
    </row>
    <row r="17" spans="1:13" ht="76.900000000000006" customHeight="1">
      <c r="A17" s="267">
        <v>1</v>
      </c>
      <c r="B17" s="340" t="s">
        <v>727</v>
      </c>
      <c r="C17" s="341">
        <v>43192</v>
      </c>
      <c r="D17" s="341">
        <v>43455</v>
      </c>
      <c r="E17" s="340" t="s">
        <v>728</v>
      </c>
      <c r="F17" s="340" t="s">
        <v>729</v>
      </c>
      <c r="G17" s="1012" t="s">
        <v>730</v>
      </c>
      <c r="H17" s="1012"/>
      <c r="I17" s="1012"/>
      <c r="J17" s="1013"/>
      <c r="K17" s="1008"/>
      <c r="L17" s="1008"/>
      <c r="M17" s="1008"/>
    </row>
    <row r="18" spans="1:13" ht="77.45" customHeight="1">
      <c r="A18" s="269">
        <v>2</v>
      </c>
      <c r="B18" s="206" t="s">
        <v>732</v>
      </c>
      <c r="C18" s="341">
        <v>43192</v>
      </c>
      <c r="D18" s="341">
        <v>43455</v>
      </c>
      <c r="E18" s="340" t="s">
        <v>728</v>
      </c>
      <c r="F18" s="206" t="s">
        <v>733</v>
      </c>
      <c r="G18" s="1014" t="s">
        <v>734</v>
      </c>
      <c r="H18" s="1014"/>
      <c r="I18" s="1014"/>
      <c r="J18" s="1015"/>
      <c r="K18" s="1008"/>
      <c r="L18" s="1008"/>
      <c r="M18" s="1008"/>
    </row>
    <row r="19" spans="1:13" ht="76.900000000000006" customHeight="1">
      <c r="A19" s="269">
        <v>3</v>
      </c>
      <c r="B19" s="206"/>
      <c r="C19" s="207"/>
      <c r="D19" s="207"/>
      <c r="E19" s="206"/>
      <c r="F19" s="206"/>
      <c r="G19" s="1014"/>
      <c r="H19" s="1014"/>
      <c r="I19" s="1014"/>
      <c r="J19" s="1015"/>
      <c r="K19" s="1008"/>
      <c r="L19" s="1008"/>
      <c r="M19" s="1008"/>
    </row>
    <row r="21" spans="1:13">
      <c r="A21" s="5"/>
    </row>
  </sheetData>
  <sheetProtection algorithmName="SHA-512" hashValue="4ZyNIKkjjtnht2p0H/v/4rhP5hrrr5JuBW0Uqn1lElj8zNc1LDQpEl+hjTIFRfrAKHlsDnwDxQ4Ps++PAxcYVA==" saltValue="TeXdnUckj88uhfv+5+JIGA==" spinCount="100000" sheet="1" objects="1" scenarios="1" selectLockedCells="1"/>
  <mergeCells count="26">
    <mergeCell ref="C12:E12"/>
    <mergeCell ref="I12:J12"/>
    <mergeCell ref="A14:J14"/>
    <mergeCell ref="K14:L19"/>
    <mergeCell ref="M14:M19"/>
    <mergeCell ref="A15:F15"/>
    <mergeCell ref="G15:J16"/>
    <mergeCell ref="G17:J17"/>
    <mergeCell ref="G18:J18"/>
    <mergeCell ref="G19:J19"/>
    <mergeCell ref="A1:J1"/>
    <mergeCell ref="A4:J4"/>
    <mergeCell ref="A5:J5"/>
    <mergeCell ref="K1:M1"/>
    <mergeCell ref="A2:J2"/>
    <mergeCell ref="K2:L2"/>
    <mergeCell ref="A3:J3"/>
    <mergeCell ref="K3:L3"/>
    <mergeCell ref="K5:L12"/>
    <mergeCell ref="M5:M12"/>
    <mergeCell ref="B6:J6"/>
    <mergeCell ref="B7:J7"/>
    <mergeCell ref="B8:J8"/>
    <mergeCell ref="B9:J9"/>
    <mergeCell ref="B10:J10"/>
    <mergeCell ref="B11:J11"/>
  </mergeCells>
  <conditionalFormatting sqref="C12:E12 I12 B6:J11 B17:G19">
    <cfRule type="cellIs" dxfId="2" priority="2" operator="equal">
      <formula>#REF!</formula>
    </cfRule>
  </conditionalFormatting>
  <conditionalFormatting sqref="B6:J11 C12:E12 G12 I12:J12 B17:J19">
    <cfRule type="cellIs" dxfId="1" priority="1" operator="equal">
      <formula>$K$2</formula>
    </cfRule>
  </conditionalFormatting>
  <pageMargins left="0.7" right="0.7" top="0.75" bottom="0.75" header="0.3" footer="0.3"/>
  <pageSetup paperSize="9" scale="40" orientation="portrait" horizontalDpi="4294967294" verticalDpi="4294967294" r:id="rId1"/>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O11"/>
  <sheetViews>
    <sheetView showGridLines="0" view="pageBreakPreview" zoomScale="90" zoomScaleNormal="30" zoomScaleSheetLayoutView="90" workbookViewId="0">
      <selection activeCell="A8" sqref="A8:O8"/>
    </sheetView>
  </sheetViews>
  <sheetFormatPr baseColWidth="10" defaultColWidth="12.28515625" defaultRowHeight="15"/>
  <cols>
    <col min="1" max="14" width="12.28515625" style="200"/>
    <col min="15" max="15" width="12.28515625" style="200" customWidth="1"/>
    <col min="16" max="16384" width="12.28515625" style="200"/>
  </cols>
  <sheetData>
    <row r="1" spans="1:15" ht="25.15" customHeight="1" thickBot="1">
      <c r="A1" s="726" t="str">
        <f>CONCATENATE(Índice!A6)</f>
        <v>Zacatecas</v>
      </c>
      <c r="B1" s="727"/>
      <c r="C1" s="727"/>
      <c r="D1" s="727"/>
      <c r="E1" s="727"/>
      <c r="F1" s="727"/>
      <c r="G1" s="727"/>
      <c r="H1" s="727"/>
      <c r="I1" s="727"/>
      <c r="J1" s="727"/>
      <c r="K1" s="727"/>
      <c r="L1" s="727"/>
      <c r="M1" s="727"/>
      <c r="N1" s="727"/>
      <c r="O1" s="728"/>
    </row>
    <row r="2" spans="1:15" ht="27.6" customHeight="1">
      <c r="A2" s="530" t="s">
        <v>594</v>
      </c>
      <c r="B2" s="531"/>
      <c r="C2" s="531"/>
      <c r="D2" s="531"/>
      <c r="E2" s="531"/>
      <c r="F2" s="531"/>
      <c r="G2" s="531"/>
      <c r="H2" s="531"/>
      <c r="I2" s="531"/>
      <c r="J2" s="531"/>
      <c r="K2" s="531"/>
      <c r="L2" s="531"/>
      <c r="M2" s="531"/>
      <c r="N2" s="531"/>
      <c r="O2" s="532"/>
    </row>
    <row r="3" spans="1:15" ht="25.15" customHeight="1">
      <c r="A3" s="208"/>
      <c r="B3" s="208"/>
      <c r="C3" s="208"/>
      <c r="D3" s="208"/>
      <c r="E3" s="208"/>
      <c r="F3" s="208"/>
      <c r="G3" s="208"/>
      <c r="H3" s="208"/>
      <c r="I3" s="208"/>
      <c r="J3" s="208"/>
      <c r="K3" s="208"/>
      <c r="L3" s="208"/>
      <c r="M3" s="208"/>
      <c r="N3" s="208"/>
      <c r="O3" s="208"/>
    </row>
    <row r="4" spans="1:15">
      <c r="A4" s="988" t="s">
        <v>243</v>
      </c>
      <c r="B4" s="989"/>
      <c r="C4" s="989"/>
      <c r="D4" s="989"/>
      <c r="E4" s="989"/>
      <c r="F4" s="989"/>
      <c r="G4" s="989"/>
      <c r="H4" s="989"/>
      <c r="I4" s="989"/>
      <c r="J4" s="989"/>
      <c r="K4" s="989"/>
      <c r="L4" s="989"/>
      <c r="M4" s="989"/>
      <c r="N4" s="989"/>
      <c r="O4" s="1019"/>
    </row>
    <row r="5" spans="1:15" ht="259.89999999999998" customHeight="1">
      <c r="A5" s="1020"/>
      <c r="B5" s="1021"/>
      <c r="C5" s="1021"/>
      <c r="D5" s="1021"/>
      <c r="E5" s="1021"/>
      <c r="F5" s="1021"/>
      <c r="G5" s="1021"/>
      <c r="H5" s="1021"/>
      <c r="I5" s="1021"/>
      <c r="J5" s="1021"/>
      <c r="K5" s="1021"/>
      <c r="L5" s="1021"/>
      <c r="M5" s="1021"/>
      <c r="N5" s="1021"/>
      <c r="O5" s="1022"/>
    </row>
    <row r="6" spans="1:15">
      <c r="A6" s="209"/>
      <c r="B6" s="209"/>
    </row>
    <row r="7" spans="1:15">
      <c r="A7" s="988" t="s">
        <v>244</v>
      </c>
      <c r="B7" s="989"/>
      <c r="C7" s="989"/>
      <c r="D7" s="989"/>
      <c r="E7" s="989"/>
      <c r="F7" s="989"/>
      <c r="G7" s="989"/>
      <c r="H7" s="989"/>
      <c r="I7" s="989"/>
      <c r="J7" s="989"/>
      <c r="K7" s="989"/>
      <c r="L7" s="989"/>
      <c r="M7" s="989"/>
      <c r="N7" s="989"/>
      <c r="O7" s="1019"/>
    </row>
    <row r="8" spans="1:15" ht="262.14999999999998" customHeight="1">
      <c r="A8" s="1016" t="s">
        <v>715</v>
      </c>
      <c r="B8" s="1023"/>
      <c r="C8" s="1023"/>
      <c r="D8" s="1023"/>
      <c r="E8" s="1023"/>
      <c r="F8" s="1023"/>
      <c r="G8" s="1023"/>
      <c r="H8" s="1023"/>
      <c r="I8" s="1023"/>
      <c r="J8" s="1023"/>
      <c r="K8" s="1023"/>
      <c r="L8" s="1023"/>
      <c r="M8" s="1023"/>
      <c r="N8" s="1023"/>
      <c r="O8" s="1024"/>
    </row>
    <row r="10" spans="1:15">
      <c r="A10" s="988" t="s">
        <v>245</v>
      </c>
      <c r="B10" s="989"/>
      <c r="C10" s="989"/>
      <c r="D10" s="989"/>
      <c r="E10" s="989"/>
      <c r="F10" s="989"/>
      <c r="G10" s="989"/>
      <c r="H10" s="989"/>
      <c r="I10" s="989"/>
      <c r="J10" s="989"/>
      <c r="K10" s="989"/>
      <c r="L10" s="989"/>
      <c r="M10" s="989"/>
      <c r="N10" s="989"/>
      <c r="O10" s="1019"/>
    </row>
    <row r="11" spans="1:15" ht="261" customHeight="1">
      <c r="A11" s="1016" t="s">
        <v>735</v>
      </c>
      <c r="B11" s="1017"/>
      <c r="C11" s="1017"/>
      <c r="D11" s="1017"/>
      <c r="E11" s="1017"/>
      <c r="F11" s="1017"/>
      <c r="G11" s="1017"/>
      <c r="H11" s="1017"/>
      <c r="I11" s="1017"/>
      <c r="J11" s="1017"/>
      <c r="K11" s="1017"/>
      <c r="L11" s="1017"/>
      <c r="M11" s="1017"/>
      <c r="N11" s="1017"/>
      <c r="O11" s="1018"/>
    </row>
  </sheetData>
  <sheetProtection password="94B8" sheet="1" objects="1" scenarios="1" selectLockedCells="1"/>
  <mergeCells count="8">
    <mergeCell ref="A11:O11"/>
    <mergeCell ref="A4:O4"/>
    <mergeCell ref="A5:O5"/>
    <mergeCell ref="A1:O1"/>
    <mergeCell ref="A2:O2"/>
    <mergeCell ref="A7:O7"/>
    <mergeCell ref="A8:O8"/>
    <mergeCell ref="A10:O10"/>
  </mergeCells>
  <conditionalFormatting sqref="A5:O5 A8:O8 A11:O11">
    <cfRule type="cellIs" dxfId="0" priority="1" operator="equal">
      <formula>$P$1</formula>
    </cfRule>
  </conditionalFormatting>
  <pageMargins left="0.7" right="0.7" top="0.75" bottom="0.75" header="0.3" footer="0.3"/>
  <pageSetup paperSize="9" scale="47"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U257"/>
  <sheetViews>
    <sheetView workbookViewId="0">
      <selection activeCell="X13" sqref="X13"/>
    </sheetView>
  </sheetViews>
  <sheetFormatPr baseColWidth="10" defaultColWidth="11.28515625" defaultRowHeight="12.75"/>
  <cols>
    <col min="1" max="1" width="3.7109375" style="214" customWidth="1"/>
    <col min="2" max="5" width="11.28515625" style="214"/>
    <col min="6" max="6" width="13.42578125" style="218" customWidth="1"/>
    <col min="7" max="16384" width="11.28515625" style="214"/>
  </cols>
  <sheetData>
    <row r="1" spans="1:21" ht="13.5" thickBot="1">
      <c r="A1" s="210"/>
      <c r="B1" s="211" t="s">
        <v>246</v>
      </c>
      <c r="C1" s="212"/>
      <c r="D1" s="213"/>
      <c r="F1" s="215" t="s">
        <v>247</v>
      </c>
      <c r="G1" s="212"/>
      <c r="H1" s="212"/>
      <c r="I1" s="212"/>
      <c r="J1" s="212"/>
      <c r="K1" s="213"/>
    </row>
    <row r="2" spans="1:21" ht="13.9" customHeight="1">
      <c r="A2" s="216">
        <v>1</v>
      </c>
      <c r="B2" s="217" t="s">
        <v>248</v>
      </c>
      <c r="C2" s="218"/>
      <c r="D2" s="219"/>
      <c r="F2" s="220" t="s">
        <v>249</v>
      </c>
      <c r="G2" s="221"/>
      <c r="H2" s="218"/>
      <c r="I2" s="218"/>
      <c r="J2" s="218"/>
      <c r="K2" s="219"/>
      <c r="N2" s="1025" t="s">
        <v>250</v>
      </c>
      <c r="O2" s="1027" t="s">
        <v>251</v>
      </c>
      <c r="S2" s="222" t="s">
        <v>252</v>
      </c>
    </row>
    <row r="3" spans="1:21" ht="17.45" customHeight="1">
      <c r="A3" s="216">
        <v>2</v>
      </c>
      <c r="B3" s="217" t="s">
        <v>253</v>
      </c>
      <c r="C3" s="218"/>
      <c r="D3" s="219"/>
      <c r="F3" s="220" t="s">
        <v>254</v>
      </c>
      <c r="G3" s="221"/>
      <c r="H3" s="218"/>
      <c r="I3" s="218"/>
      <c r="J3" s="218"/>
      <c r="K3" s="219"/>
      <c r="N3" s="1026"/>
      <c r="O3" s="1028"/>
      <c r="S3" s="223">
        <v>1</v>
      </c>
    </row>
    <row r="4" spans="1:21">
      <c r="A4" s="216">
        <v>3</v>
      </c>
      <c r="B4" s="217" t="s">
        <v>255</v>
      </c>
      <c r="C4" s="218"/>
      <c r="D4" s="219"/>
      <c r="F4" s="220" t="s">
        <v>256</v>
      </c>
      <c r="G4" s="221"/>
      <c r="H4" s="218"/>
      <c r="I4" s="218"/>
      <c r="J4" s="218"/>
      <c r="K4" s="219"/>
      <c r="N4" s="224" t="s">
        <v>257</v>
      </c>
      <c r="O4" s="225" t="s">
        <v>258</v>
      </c>
      <c r="S4" s="223">
        <v>2</v>
      </c>
      <c r="U4" s="214" t="s">
        <v>629</v>
      </c>
    </row>
    <row r="5" spans="1:21" ht="13.5" thickBot="1">
      <c r="A5" s="216">
        <v>4</v>
      </c>
      <c r="B5" s="217" t="s">
        <v>259</v>
      </c>
      <c r="C5" s="218"/>
      <c r="D5" s="219"/>
      <c r="F5" s="220" t="s">
        <v>260</v>
      </c>
      <c r="G5" s="221"/>
      <c r="H5" s="218"/>
      <c r="I5" s="218"/>
      <c r="J5" s="218"/>
      <c r="K5" s="219"/>
      <c r="N5" s="226" t="s">
        <v>261</v>
      </c>
      <c r="O5" s="227" t="s">
        <v>262</v>
      </c>
      <c r="S5" s="223">
        <v>3</v>
      </c>
      <c r="U5" s="214" t="s">
        <v>630</v>
      </c>
    </row>
    <row r="6" spans="1:21">
      <c r="A6" s="216">
        <v>5</v>
      </c>
      <c r="B6" s="217" t="s">
        <v>263</v>
      </c>
      <c r="C6" s="218"/>
      <c r="D6" s="219"/>
      <c r="F6" s="220" t="s">
        <v>264</v>
      </c>
      <c r="G6" s="221"/>
      <c r="H6" s="218"/>
      <c r="I6" s="218"/>
      <c r="J6" s="218"/>
      <c r="K6" s="219"/>
      <c r="S6" s="223">
        <v>4</v>
      </c>
      <c r="U6" s="214" t="s">
        <v>631</v>
      </c>
    </row>
    <row r="7" spans="1:21">
      <c r="A7" s="216">
        <v>6</v>
      </c>
      <c r="B7" s="217" t="s">
        <v>265</v>
      </c>
      <c r="C7" s="218"/>
      <c r="D7" s="219"/>
      <c r="F7" s="220" t="s">
        <v>266</v>
      </c>
      <c r="G7" s="221"/>
      <c r="H7" s="218"/>
      <c r="I7" s="218"/>
      <c r="J7" s="218"/>
      <c r="K7" s="219"/>
      <c r="S7" s="223">
        <v>5</v>
      </c>
      <c r="U7" s="214" t="s">
        <v>632</v>
      </c>
    </row>
    <row r="8" spans="1:21">
      <c r="A8" s="216">
        <v>7</v>
      </c>
      <c r="B8" s="217" t="s">
        <v>267</v>
      </c>
      <c r="C8" s="218"/>
      <c r="D8" s="219"/>
      <c r="F8" s="220" t="s">
        <v>268</v>
      </c>
      <c r="G8" s="221"/>
      <c r="H8" s="218"/>
      <c r="I8" s="218"/>
      <c r="J8" s="218"/>
      <c r="K8" s="219"/>
      <c r="S8" s="223">
        <v>6</v>
      </c>
    </row>
    <row r="9" spans="1:21">
      <c r="A9" s="216">
        <v>8</v>
      </c>
      <c r="B9" s="217" t="s">
        <v>269</v>
      </c>
      <c r="C9" s="218"/>
      <c r="D9" s="219"/>
      <c r="F9" s="220" t="s">
        <v>270</v>
      </c>
      <c r="G9" s="221"/>
      <c r="H9" s="218"/>
      <c r="I9" s="218"/>
      <c r="J9" s="218"/>
      <c r="K9" s="219"/>
      <c r="S9" s="223">
        <v>7</v>
      </c>
    </row>
    <row r="10" spans="1:21" ht="15">
      <c r="A10" s="216">
        <v>9</v>
      </c>
      <c r="B10" s="217" t="s">
        <v>271</v>
      </c>
      <c r="C10" s="218"/>
      <c r="D10" s="219"/>
      <c r="F10" s="220" t="s">
        <v>272</v>
      </c>
      <c r="G10" s="221"/>
      <c r="H10" s="218"/>
      <c r="I10" s="218"/>
      <c r="J10" s="218"/>
      <c r="K10" s="219"/>
      <c r="S10" s="223">
        <v>8</v>
      </c>
      <c r="U10" s="228" t="s">
        <v>248</v>
      </c>
    </row>
    <row r="11" spans="1:21" ht="15">
      <c r="A11" s="216">
        <v>10</v>
      </c>
      <c r="B11" s="217" t="s">
        <v>273</v>
      </c>
      <c r="C11" s="218"/>
      <c r="D11" s="219"/>
      <c r="F11" s="220" t="s">
        <v>274</v>
      </c>
      <c r="G11" s="221"/>
      <c r="H11" s="218"/>
      <c r="I11" s="218"/>
      <c r="J11" s="218"/>
      <c r="K11" s="219"/>
      <c r="S11" s="223">
        <v>9</v>
      </c>
      <c r="U11" s="229" t="s">
        <v>253</v>
      </c>
    </row>
    <row r="12" spans="1:21" ht="15">
      <c r="A12" s="216">
        <v>11</v>
      </c>
      <c r="B12" s="217" t="s">
        <v>275</v>
      </c>
      <c r="C12" s="218"/>
      <c r="D12" s="219"/>
      <c r="F12" s="220" t="s">
        <v>276</v>
      </c>
      <c r="G12" s="221"/>
      <c r="H12" s="218"/>
      <c r="I12" s="218"/>
      <c r="J12" s="218"/>
      <c r="K12" s="219"/>
      <c r="S12" s="223">
        <v>10</v>
      </c>
      <c r="U12" s="229" t="s">
        <v>255</v>
      </c>
    </row>
    <row r="13" spans="1:21" ht="15">
      <c r="A13" s="216">
        <v>12</v>
      </c>
      <c r="B13" s="217" t="s">
        <v>277</v>
      </c>
      <c r="C13" s="218"/>
      <c r="D13" s="219"/>
      <c r="F13" s="220" t="s">
        <v>278</v>
      </c>
      <c r="G13" s="221"/>
      <c r="H13" s="218"/>
      <c r="I13" s="218"/>
      <c r="J13" s="218"/>
      <c r="K13" s="219"/>
      <c r="S13" s="223">
        <v>11</v>
      </c>
      <c r="U13" s="229" t="s">
        <v>259</v>
      </c>
    </row>
    <row r="14" spans="1:21" ht="15">
      <c r="A14" s="216">
        <v>13</v>
      </c>
      <c r="B14" s="217" t="s">
        <v>279</v>
      </c>
      <c r="C14" s="218"/>
      <c r="D14" s="219"/>
      <c r="F14" s="220" t="s">
        <v>280</v>
      </c>
      <c r="G14" s="221"/>
      <c r="H14" s="218"/>
      <c r="I14" s="218"/>
      <c r="J14" s="218"/>
      <c r="K14" s="219"/>
      <c r="S14" s="223">
        <v>12</v>
      </c>
      <c r="U14" s="229" t="s">
        <v>263</v>
      </c>
    </row>
    <row r="15" spans="1:21" ht="15">
      <c r="A15" s="216">
        <v>14</v>
      </c>
      <c r="B15" s="217" t="s">
        <v>281</v>
      </c>
      <c r="C15" s="218"/>
      <c r="D15" s="219"/>
      <c r="F15" s="220" t="s">
        <v>282</v>
      </c>
      <c r="G15" s="221"/>
      <c r="H15" s="218"/>
      <c r="I15" s="218"/>
      <c r="J15" s="218"/>
      <c r="K15" s="219"/>
      <c r="S15" s="223">
        <v>13</v>
      </c>
      <c r="U15" s="229" t="s">
        <v>265</v>
      </c>
    </row>
    <row r="16" spans="1:21" ht="15">
      <c r="A16" s="216">
        <v>15</v>
      </c>
      <c r="B16" s="217" t="s">
        <v>283</v>
      </c>
      <c r="C16" s="218"/>
      <c r="D16" s="219"/>
      <c r="F16" s="220" t="s">
        <v>284</v>
      </c>
      <c r="G16" s="221"/>
      <c r="H16" s="218"/>
      <c r="I16" s="218"/>
      <c r="J16" s="218"/>
      <c r="K16" s="219"/>
      <c r="S16" s="223">
        <v>14</v>
      </c>
      <c r="U16" s="229" t="s">
        <v>267</v>
      </c>
    </row>
    <row r="17" spans="1:21" ht="15">
      <c r="A17" s="216">
        <v>16</v>
      </c>
      <c r="B17" s="217" t="s">
        <v>285</v>
      </c>
      <c r="C17" s="218"/>
      <c r="D17" s="219"/>
      <c r="F17" s="220" t="s">
        <v>286</v>
      </c>
      <c r="G17" s="221"/>
      <c r="H17" s="218"/>
      <c r="I17" s="218"/>
      <c r="J17" s="218"/>
      <c r="K17" s="219"/>
      <c r="S17" s="223">
        <v>15</v>
      </c>
      <c r="U17" s="229" t="s">
        <v>269</v>
      </c>
    </row>
    <row r="18" spans="1:21" ht="15">
      <c r="A18" s="216">
        <v>17</v>
      </c>
      <c r="B18" s="217" t="s">
        <v>287</v>
      </c>
      <c r="C18" s="218"/>
      <c r="D18" s="219"/>
      <c r="F18" s="220" t="s">
        <v>288</v>
      </c>
      <c r="G18" s="221"/>
      <c r="H18" s="218"/>
      <c r="I18" s="218"/>
      <c r="J18" s="218"/>
      <c r="K18" s="219"/>
      <c r="S18" s="223">
        <v>16</v>
      </c>
      <c r="U18" s="229" t="s">
        <v>271</v>
      </c>
    </row>
    <row r="19" spans="1:21" ht="15.75" thickBot="1">
      <c r="A19" s="216">
        <v>18</v>
      </c>
      <c r="B19" s="217" t="s">
        <v>289</v>
      </c>
      <c r="C19" s="218"/>
      <c r="D19" s="219"/>
      <c r="F19" s="230" t="s">
        <v>568</v>
      </c>
      <c r="G19" s="231"/>
      <c r="H19" s="232"/>
      <c r="I19" s="232"/>
      <c r="J19" s="232"/>
      <c r="K19" s="233"/>
      <c r="S19" s="223">
        <v>17</v>
      </c>
      <c r="U19" s="229" t="s">
        <v>273</v>
      </c>
    </row>
    <row r="20" spans="1:21" ht="15">
      <c r="A20" s="216">
        <v>19</v>
      </c>
      <c r="B20" s="217" t="s">
        <v>290</v>
      </c>
      <c r="C20" s="218"/>
      <c r="D20" s="219"/>
      <c r="F20" s="215" t="s">
        <v>291</v>
      </c>
      <c r="G20" s="234"/>
      <c r="H20" s="212"/>
      <c r="I20" s="212"/>
      <c r="J20" s="212"/>
      <c r="K20" s="213"/>
      <c r="S20" s="223">
        <v>18</v>
      </c>
      <c r="U20" s="229" t="s">
        <v>275</v>
      </c>
    </row>
    <row r="21" spans="1:21" ht="15">
      <c r="A21" s="216">
        <v>20</v>
      </c>
      <c r="B21" s="217" t="s">
        <v>292</v>
      </c>
      <c r="C21" s="218"/>
      <c r="D21" s="219"/>
      <c r="F21" s="220" t="s">
        <v>293</v>
      </c>
      <c r="G21" s="221"/>
      <c r="H21" s="218"/>
      <c r="I21" s="218"/>
      <c r="J21" s="218"/>
      <c r="K21" s="219"/>
      <c r="S21" s="223">
        <v>19</v>
      </c>
      <c r="U21" s="229" t="s">
        <v>277</v>
      </c>
    </row>
    <row r="22" spans="1:21" ht="15">
      <c r="A22" s="216">
        <v>21</v>
      </c>
      <c r="B22" s="217" t="s">
        <v>294</v>
      </c>
      <c r="C22" s="218"/>
      <c r="D22" s="219"/>
      <c r="F22" s="220" t="s">
        <v>295</v>
      </c>
      <c r="G22" s="221"/>
      <c r="H22" s="218"/>
      <c r="I22" s="218"/>
      <c r="J22" s="218"/>
      <c r="K22" s="219"/>
      <c r="S22" s="223">
        <v>20</v>
      </c>
      <c r="U22" s="229" t="s">
        <v>279</v>
      </c>
    </row>
    <row r="23" spans="1:21" ht="15">
      <c r="A23" s="216">
        <v>22</v>
      </c>
      <c r="B23" s="217" t="s">
        <v>296</v>
      </c>
      <c r="C23" s="218"/>
      <c r="D23" s="219"/>
      <c r="F23" s="220" t="s">
        <v>297</v>
      </c>
      <c r="G23" s="221"/>
      <c r="H23" s="218"/>
      <c r="I23" s="218"/>
      <c r="J23" s="218"/>
      <c r="K23" s="219"/>
      <c r="S23" s="223">
        <v>21</v>
      </c>
      <c r="U23" s="229" t="s">
        <v>281</v>
      </c>
    </row>
    <row r="24" spans="1:21" ht="15">
      <c r="A24" s="216">
        <v>23</v>
      </c>
      <c r="B24" s="217" t="s">
        <v>298</v>
      </c>
      <c r="C24" s="218"/>
      <c r="D24" s="219"/>
      <c r="F24" s="220" t="s">
        <v>299</v>
      </c>
      <c r="G24" s="221"/>
      <c r="H24" s="218"/>
      <c r="I24" s="218"/>
      <c r="J24" s="218"/>
      <c r="K24" s="219"/>
      <c r="S24" s="223">
        <v>22</v>
      </c>
      <c r="U24" s="229" t="s">
        <v>283</v>
      </c>
    </row>
    <row r="25" spans="1:21" ht="15">
      <c r="A25" s="216">
        <v>24</v>
      </c>
      <c r="B25" s="217" t="s">
        <v>300</v>
      </c>
      <c r="C25" s="218"/>
      <c r="D25" s="219"/>
      <c r="F25" s="220" t="s">
        <v>301</v>
      </c>
      <c r="G25" s="221"/>
      <c r="H25" s="218"/>
      <c r="I25" s="218"/>
      <c r="J25" s="218"/>
      <c r="K25" s="219"/>
      <c r="S25" s="223">
        <v>23</v>
      </c>
      <c r="U25" s="229" t="s">
        <v>285</v>
      </c>
    </row>
    <row r="26" spans="1:21" ht="15">
      <c r="A26" s="216">
        <v>25</v>
      </c>
      <c r="B26" s="217" t="s">
        <v>302</v>
      </c>
      <c r="C26" s="218"/>
      <c r="D26" s="219"/>
      <c r="F26" s="220" t="s">
        <v>303</v>
      </c>
      <c r="G26" s="221"/>
      <c r="H26" s="218"/>
      <c r="I26" s="218"/>
      <c r="J26" s="218"/>
      <c r="K26" s="219"/>
      <c r="S26" s="223">
        <v>24</v>
      </c>
      <c r="U26" s="229" t="s">
        <v>287</v>
      </c>
    </row>
    <row r="27" spans="1:21" ht="15">
      <c r="A27" s="216">
        <v>26</v>
      </c>
      <c r="B27" s="217" t="s">
        <v>304</v>
      </c>
      <c r="C27" s="218"/>
      <c r="D27" s="219"/>
      <c r="F27" s="220" t="s">
        <v>305</v>
      </c>
      <c r="G27" s="221"/>
      <c r="H27" s="218"/>
      <c r="I27" s="218"/>
      <c r="J27" s="218"/>
      <c r="K27" s="219"/>
      <c r="S27" s="223">
        <v>25</v>
      </c>
      <c r="U27" s="229" t="s">
        <v>289</v>
      </c>
    </row>
    <row r="28" spans="1:21" ht="15">
      <c r="A28" s="216">
        <v>27</v>
      </c>
      <c r="B28" s="217" t="s">
        <v>306</v>
      </c>
      <c r="C28" s="218"/>
      <c r="D28" s="219"/>
      <c r="F28" s="220" t="s">
        <v>307</v>
      </c>
      <c r="G28" s="221"/>
      <c r="H28" s="218"/>
      <c r="I28" s="218"/>
      <c r="J28" s="218"/>
      <c r="K28" s="219"/>
      <c r="S28" s="223">
        <v>26</v>
      </c>
      <c r="U28" s="229" t="s">
        <v>290</v>
      </c>
    </row>
    <row r="29" spans="1:21" ht="15">
      <c r="A29" s="216">
        <v>28</v>
      </c>
      <c r="B29" s="217" t="s">
        <v>308</v>
      </c>
      <c r="C29" s="218"/>
      <c r="D29" s="219"/>
      <c r="F29" s="220" t="s">
        <v>309</v>
      </c>
      <c r="G29" s="221"/>
      <c r="H29" s="218"/>
      <c r="I29" s="218"/>
      <c r="J29" s="218"/>
      <c r="K29" s="219"/>
      <c r="S29" s="223">
        <v>27</v>
      </c>
      <c r="U29" s="229" t="s">
        <v>292</v>
      </c>
    </row>
    <row r="30" spans="1:21" ht="15">
      <c r="A30" s="216">
        <v>29</v>
      </c>
      <c r="B30" s="217" t="s">
        <v>310</v>
      </c>
      <c r="C30" s="218"/>
      <c r="D30" s="219"/>
      <c r="F30" s="220" t="s">
        <v>311</v>
      </c>
      <c r="G30" s="221"/>
      <c r="H30" s="218"/>
      <c r="I30" s="218"/>
      <c r="J30" s="218"/>
      <c r="K30" s="219"/>
      <c r="S30" s="223">
        <v>28</v>
      </c>
      <c r="U30" s="229" t="s">
        <v>294</v>
      </c>
    </row>
    <row r="31" spans="1:21" ht="15">
      <c r="A31" s="216">
        <v>30</v>
      </c>
      <c r="B31" s="217" t="s">
        <v>312</v>
      </c>
      <c r="C31" s="218"/>
      <c r="D31" s="219"/>
      <c r="F31" s="220" t="s">
        <v>313</v>
      </c>
      <c r="G31" s="221"/>
      <c r="H31" s="218"/>
      <c r="I31" s="218"/>
      <c r="J31" s="218"/>
      <c r="K31" s="219"/>
      <c r="S31" s="223">
        <v>29</v>
      </c>
      <c r="U31" s="229" t="s">
        <v>296</v>
      </c>
    </row>
    <row r="32" spans="1:21" ht="15">
      <c r="A32" s="216">
        <v>31</v>
      </c>
      <c r="B32" s="217" t="s">
        <v>314</v>
      </c>
      <c r="C32" s="218"/>
      <c r="D32" s="219"/>
      <c r="F32" s="220" t="s">
        <v>315</v>
      </c>
      <c r="G32" s="221"/>
      <c r="H32" s="218"/>
      <c r="I32" s="218"/>
      <c r="J32" s="218"/>
      <c r="K32" s="219"/>
      <c r="S32" s="223">
        <v>30</v>
      </c>
      <c r="U32" s="229" t="s">
        <v>298</v>
      </c>
    </row>
    <row r="33" spans="1:21" ht="15">
      <c r="A33" s="216">
        <v>32</v>
      </c>
      <c r="B33" s="217" t="s">
        <v>316</v>
      </c>
      <c r="C33" s="218"/>
      <c r="D33" s="219"/>
      <c r="F33" s="220" t="s">
        <v>317</v>
      </c>
      <c r="G33" s="221"/>
      <c r="H33" s="218"/>
      <c r="I33" s="218"/>
      <c r="J33" s="218"/>
      <c r="K33" s="219"/>
      <c r="S33" s="223">
        <v>31</v>
      </c>
      <c r="U33" s="229" t="s">
        <v>300</v>
      </c>
    </row>
    <row r="34" spans="1:21" ht="15.75" thickBot="1">
      <c r="A34" s="235"/>
      <c r="B34" s="232"/>
      <c r="C34" s="232"/>
      <c r="D34" s="233"/>
      <c r="F34" s="220" t="s">
        <v>318</v>
      </c>
      <c r="G34" s="221"/>
      <c r="H34" s="218"/>
      <c r="I34" s="218"/>
      <c r="J34" s="218"/>
      <c r="K34" s="219"/>
      <c r="S34" s="223">
        <v>32</v>
      </c>
      <c r="U34" s="229" t="s">
        <v>302</v>
      </c>
    </row>
    <row r="35" spans="1:21" ht="15">
      <c r="F35" s="220" t="s">
        <v>319</v>
      </c>
      <c r="G35" s="221"/>
      <c r="H35" s="218"/>
      <c r="I35" s="218"/>
      <c r="J35" s="218"/>
      <c r="K35" s="219"/>
      <c r="S35" s="223">
        <v>33</v>
      </c>
      <c r="U35" s="229" t="s">
        <v>320</v>
      </c>
    </row>
    <row r="36" spans="1:21" ht="15">
      <c r="F36" s="220" t="s">
        <v>321</v>
      </c>
      <c r="G36" s="221"/>
      <c r="H36" s="218"/>
      <c r="I36" s="218"/>
      <c r="J36" s="218"/>
      <c r="K36" s="219"/>
      <c r="S36" s="223">
        <v>34</v>
      </c>
      <c r="U36" s="229" t="s">
        <v>306</v>
      </c>
    </row>
    <row r="37" spans="1:21" ht="15">
      <c r="F37" s="220" t="s">
        <v>322</v>
      </c>
      <c r="G37" s="221"/>
      <c r="H37" s="218"/>
      <c r="I37" s="218"/>
      <c r="J37" s="218"/>
      <c r="K37" s="219"/>
      <c r="S37" s="223">
        <v>35</v>
      </c>
      <c r="U37" s="229" t="s">
        <v>308</v>
      </c>
    </row>
    <row r="38" spans="1:21" ht="15">
      <c r="F38" s="220" t="s">
        <v>323</v>
      </c>
      <c r="G38" s="221"/>
      <c r="H38" s="218"/>
      <c r="I38" s="218"/>
      <c r="J38" s="218"/>
      <c r="K38" s="219"/>
      <c r="S38" s="223">
        <v>36</v>
      </c>
      <c r="U38" s="229" t="s">
        <v>310</v>
      </c>
    </row>
    <row r="39" spans="1:21" ht="15.75" thickBot="1">
      <c r="F39" s="236" t="s">
        <v>324</v>
      </c>
      <c r="G39" s="231"/>
      <c r="H39" s="232"/>
      <c r="I39" s="232"/>
      <c r="J39" s="232"/>
      <c r="K39" s="233"/>
      <c r="S39" s="223">
        <v>37</v>
      </c>
      <c r="U39" s="229" t="s">
        <v>312</v>
      </c>
    </row>
    <row r="40" spans="1:21" ht="15">
      <c r="F40" s="215" t="s">
        <v>325</v>
      </c>
      <c r="G40" s="234"/>
      <c r="H40" s="212"/>
      <c r="I40" s="212"/>
      <c r="J40" s="212"/>
      <c r="K40" s="213"/>
      <c r="S40" s="223">
        <v>38</v>
      </c>
      <c r="U40" s="229" t="s">
        <v>314</v>
      </c>
    </row>
    <row r="41" spans="1:21" ht="15">
      <c r="F41" s="216" t="s">
        <v>326</v>
      </c>
      <c r="G41" s="221"/>
      <c r="H41" s="218"/>
      <c r="I41" s="218"/>
      <c r="J41" s="218"/>
      <c r="K41" s="219"/>
      <c r="S41" s="223">
        <v>39</v>
      </c>
      <c r="U41" s="237" t="s">
        <v>316</v>
      </c>
    </row>
    <row r="42" spans="1:21">
      <c r="F42" s="216" t="s">
        <v>327</v>
      </c>
      <c r="G42" s="221"/>
      <c r="H42" s="218"/>
      <c r="I42" s="218"/>
      <c r="J42" s="218"/>
      <c r="K42" s="219"/>
      <c r="S42" s="223">
        <v>40</v>
      </c>
    </row>
    <row r="43" spans="1:21">
      <c r="F43" s="216" t="s">
        <v>328</v>
      </c>
      <c r="G43" s="221"/>
      <c r="H43" s="218"/>
      <c r="I43" s="218"/>
      <c r="J43" s="218"/>
      <c r="K43" s="219"/>
      <c r="S43" s="223">
        <v>41</v>
      </c>
    </row>
    <row r="44" spans="1:21">
      <c r="F44" s="216" t="s">
        <v>329</v>
      </c>
      <c r="G44" s="221"/>
      <c r="H44" s="218"/>
      <c r="I44" s="218"/>
      <c r="J44" s="218"/>
      <c r="K44" s="219"/>
      <c r="S44" s="223">
        <v>42</v>
      </c>
    </row>
    <row r="45" spans="1:21">
      <c r="F45" s="216" t="s">
        <v>330</v>
      </c>
      <c r="G45" s="221"/>
      <c r="H45" s="218"/>
      <c r="I45" s="218"/>
      <c r="J45" s="218"/>
      <c r="K45" s="219"/>
      <c r="S45" s="223">
        <v>43</v>
      </c>
    </row>
    <row r="46" spans="1:21">
      <c r="F46" s="216" t="s">
        <v>331</v>
      </c>
      <c r="G46" s="221"/>
      <c r="H46" s="218"/>
      <c r="I46" s="218"/>
      <c r="J46" s="218"/>
      <c r="K46" s="219"/>
      <c r="S46" s="223">
        <v>44</v>
      </c>
    </row>
    <row r="47" spans="1:21">
      <c r="F47" s="216" t="s">
        <v>332</v>
      </c>
      <c r="G47" s="221"/>
      <c r="H47" s="218"/>
      <c r="I47" s="218"/>
      <c r="J47" s="218"/>
      <c r="K47" s="219"/>
      <c r="S47" s="223">
        <v>45</v>
      </c>
    </row>
    <row r="48" spans="1:21">
      <c r="F48" s="216" t="s">
        <v>333</v>
      </c>
      <c r="G48" s="221"/>
      <c r="H48" s="218"/>
      <c r="I48" s="218"/>
      <c r="J48" s="218"/>
      <c r="K48" s="219"/>
      <c r="S48" s="223">
        <v>46</v>
      </c>
    </row>
    <row r="49" spans="6:19">
      <c r="F49" s="216" t="s">
        <v>334</v>
      </c>
      <c r="G49" s="221"/>
      <c r="H49" s="218"/>
      <c r="I49" s="218"/>
      <c r="J49" s="218"/>
      <c r="K49" s="219"/>
      <c r="S49" s="223">
        <v>47</v>
      </c>
    </row>
    <row r="50" spans="6:19">
      <c r="F50" s="216" t="s">
        <v>335</v>
      </c>
      <c r="G50" s="221"/>
      <c r="H50" s="218"/>
      <c r="I50" s="218"/>
      <c r="J50" s="218"/>
      <c r="K50" s="219"/>
      <c r="S50" s="223">
        <v>48</v>
      </c>
    </row>
    <row r="51" spans="6:19">
      <c r="F51" s="216" t="s">
        <v>336</v>
      </c>
      <c r="G51" s="221"/>
      <c r="H51" s="218"/>
      <c r="I51" s="218"/>
      <c r="J51" s="218"/>
      <c r="K51" s="219"/>
      <c r="S51" s="223">
        <v>49</v>
      </c>
    </row>
    <row r="52" spans="6:19" ht="13.5" thickBot="1">
      <c r="F52" s="216" t="s">
        <v>337</v>
      </c>
      <c r="G52" s="221"/>
      <c r="H52" s="218"/>
      <c r="I52" s="218"/>
      <c r="J52" s="218"/>
      <c r="K52" s="219"/>
      <c r="S52" s="238">
        <v>50</v>
      </c>
    </row>
    <row r="53" spans="6:19">
      <c r="F53" s="216" t="s">
        <v>338</v>
      </c>
      <c r="G53" s="221"/>
      <c r="H53" s="218"/>
      <c r="I53" s="218"/>
      <c r="J53" s="218"/>
      <c r="K53" s="219"/>
    </row>
    <row r="54" spans="6:19">
      <c r="F54" s="216" t="s">
        <v>339</v>
      </c>
      <c r="G54" s="221"/>
      <c r="H54" s="218"/>
      <c r="I54" s="218"/>
      <c r="J54" s="218"/>
      <c r="K54" s="219"/>
    </row>
    <row r="55" spans="6:19">
      <c r="F55" s="216" t="s">
        <v>340</v>
      </c>
      <c r="G55" s="221"/>
      <c r="H55" s="218"/>
      <c r="I55" s="218"/>
      <c r="J55" s="218"/>
      <c r="K55" s="219"/>
    </row>
    <row r="56" spans="6:19">
      <c r="F56" s="216" t="s">
        <v>341</v>
      </c>
      <c r="G56" s="221"/>
      <c r="H56" s="218"/>
      <c r="I56" s="218"/>
      <c r="J56" s="218"/>
      <c r="K56" s="219"/>
    </row>
    <row r="57" spans="6:19">
      <c r="F57" s="216" t="s">
        <v>342</v>
      </c>
      <c r="G57" s="221"/>
      <c r="H57" s="218"/>
      <c r="I57" s="218"/>
      <c r="J57" s="218"/>
      <c r="K57" s="219"/>
    </row>
    <row r="58" spans="6:19">
      <c r="F58" s="216" t="s">
        <v>343</v>
      </c>
      <c r="G58" s="221"/>
      <c r="H58" s="218"/>
      <c r="I58" s="218"/>
      <c r="J58" s="218"/>
      <c r="K58" s="219"/>
    </row>
    <row r="59" spans="6:19">
      <c r="F59" s="216" t="s">
        <v>344</v>
      </c>
      <c r="G59" s="221"/>
      <c r="H59" s="218"/>
      <c r="I59" s="218"/>
      <c r="J59" s="218"/>
      <c r="K59" s="219"/>
    </row>
    <row r="60" spans="6:19">
      <c r="F60" s="216" t="s">
        <v>345</v>
      </c>
      <c r="G60" s="221"/>
      <c r="H60" s="218"/>
      <c r="I60" s="218"/>
      <c r="J60" s="218"/>
      <c r="K60" s="219"/>
    </row>
    <row r="61" spans="6:19">
      <c r="F61" s="216" t="s">
        <v>346</v>
      </c>
      <c r="G61" s="221"/>
      <c r="H61" s="218"/>
      <c r="I61" s="218"/>
      <c r="J61" s="218"/>
      <c r="K61" s="219"/>
    </row>
    <row r="62" spans="6:19">
      <c r="F62" s="216" t="s">
        <v>347</v>
      </c>
      <c r="G62" s="221"/>
      <c r="H62" s="218"/>
      <c r="I62" s="218"/>
      <c r="J62" s="218"/>
      <c r="K62" s="219"/>
    </row>
    <row r="63" spans="6:19">
      <c r="F63" s="216" t="s">
        <v>348</v>
      </c>
      <c r="G63" s="221"/>
      <c r="H63" s="218"/>
      <c r="I63" s="218"/>
      <c r="J63" s="218"/>
      <c r="K63" s="219"/>
    </row>
    <row r="64" spans="6:19">
      <c r="F64" s="216" t="s">
        <v>349</v>
      </c>
      <c r="G64" s="221"/>
      <c r="H64" s="218"/>
      <c r="I64" s="218"/>
      <c r="J64" s="218"/>
      <c r="K64" s="219"/>
    </row>
    <row r="65" spans="6:11">
      <c r="F65" s="216" t="s">
        <v>350</v>
      </c>
      <c r="G65" s="221"/>
      <c r="H65" s="218"/>
      <c r="I65" s="218"/>
      <c r="J65" s="218"/>
      <c r="K65" s="219"/>
    </row>
    <row r="66" spans="6:11">
      <c r="F66" s="216" t="s">
        <v>351</v>
      </c>
      <c r="G66" s="221"/>
      <c r="H66" s="218"/>
      <c r="I66" s="218"/>
      <c r="J66" s="218"/>
      <c r="K66" s="219"/>
    </row>
    <row r="67" spans="6:11">
      <c r="F67" s="216" t="s">
        <v>352</v>
      </c>
      <c r="G67" s="221"/>
      <c r="H67" s="218"/>
      <c r="I67" s="218"/>
      <c r="J67" s="218"/>
      <c r="K67" s="219"/>
    </row>
    <row r="68" spans="6:11">
      <c r="F68" s="216" t="s">
        <v>353</v>
      </c>
      <c r="G68" s="221"/>
      <c r="H68" s="218"/>
      <c r="I68" s="218"/>
      <c r="J68" s="218"/>
      <c r="K68" s="219"/>
    </row>
    <row r="69" spans="6:11">
      <c r="F69" s="216" t="s">
        <v>354</v>
      </c>
      <c r="G69" s="221"/>
      <c r="H69" s="218"/>
      <c r="I69" s="218"/>
      <c r="J69" s="218"/>
      <c r="K69" s="219"/>
    </row>
    <row r="70" spans="6:11">
      <c r="F70" s="216" t="s">
        <v>355</v>
      </c>
      <c r="G70" s="221"/>
      <c r="H70" s="218"/>
      <c r="I70" s="218"/>
      <c r="J70" s="218"/>
      <c r="K70" s="219"/>
    </row>
    <row r="71" spans="6:11">
      <c r="F71" s="216" t="s">
        <v>356</v>
      </c>
      <c r="G71" s="221"/>
      <c r="H71" s="218"/>
      <c r="I71" s="218"/>
      <c r="J71" s="218"/>
      <c r="K71" s="219"/>
    </row>
    <row r="72" spans="6:11">
      <c r="F72" s="216" t="s">
        <v>357</v>
      </c>
      <c r="G72" s="221"/>
      <c r="H72" s="218"/>
      <c r="I72" s="218"/>
      <c r="J72" s="218"/>
      <c r="K72" s="219"/>
    </row>
    <row r="73" spans="6:11">
      <c r="F73" s="216" t="s">
        <v>358</v>
      </c>
      <c r="G73" s="221"/>
      <c r="H73" s="218"/>
      <c r="I73" s="218"/>
      <c r="J73" s="218"/>
      <c r="K73" s="219"/>
    </row>
    <row r="74" spans="6:11">
      <c r="F74" s="216" t="s">
        <v>359</v>
      </c>
      <c r="G74" s="221"/>
      <c r="H74" s="218"/>
      <c r="I74" s="218"/>
      <c r="J74" s="218"/>
      <c r="K74" s="219"/>
    </row>
    <row r="75" spans="6:11">
      <c r="F75" s="216" t="s">
        <v>360</v>
      </c>
      <c r="G75" s="221"/>
      <c r="H75" s="218"/>
      <c r="I75" s="218"/>
      <c r="J75" s="218"/>
      <c r="K75" s="219"/>
    </row>
    <row r="76" spans="6:11">
      <c r="F76" s="216" t="s">
        <v>361</v>
      </c>
      <c r="G76" s="221"/>
      <c r="H76" s="218"/>
      <c r="I76" s="218"/>
      <c r="J76" s="218"/>
      <c r="K76" s="219"/>
    </row>
    <row r="77" spans="6:11">
      <c r="F77" s="216" t="s">
        <v>362</v>
      </c>
      <c r="G77" s="221"/>
      <c r="H77" s="218"/>
      <c r="I77" s="218"/>
      <c r="J77" s="218"/>
      <c r="K77" s="219"/>
    </row>
    <row r="78" spans="6:11">
      <c r="F78" s="216" t="s">
        <v>363</v>
      </c>
      <c r="G78" s="221"/>
      <c r="H78" s="218"/>
      <c r="I78" s="218"/>
      <c r="J78" s="218"/>
      <c r="K78" s="219"/>
    </row>
    <row r="79" spans="6:11">
      <c r="F79" s="216" t="s">
        <v>364</v>
      </c>
      <c r="G79" s="221"/>
      <c r="H79" s="218"/>
      <c r="I79" s="218"/>
      <c r="J79" s="218"/>
      <c r="K79" s="219"/>
    </row>
    <row r="80" spans="6:11">
      <c r="F80" s="216" t="s">
        <v>365</v>
      </c>
      <c r="G80" s="221"/>
      <c r="H80" s="218"/>
      <c r="I80" s="218"/>
      <c r="J80" s="218"/>
      <c r="K80" s="219"/>
    </row>
    <row r="81" spans="6:11">
      <c r="F81" s="216" t="s">
        <v>366</v>
      </c>
      <c r="G81" s="221"/>
      <c r="H81" s="218"/>
      <c r="I81" s="218"/>
      <c r="J81" s="218"/>
      <c r="K81" s="219"/>
    </row>
    <row r="82" spans="6:11">
      <c r="F82" s="216" t="s">
        <v>367</v>
      </c>
      <c r="G82" s="221"/>
      <c r="H82" s="218"/>
      <c r="I82" s="218"/>
      <c r="J82" s="218"/>
      <c r="K82" s="219"/>
    </row>
    <row r="83" spans="6:11">
      <c r="F83" s="216" t="s">
        <v>368</v>
      </c>
      <c r="G83" s="221"/>
      <c r="H83" s="218"/>
      <c r="I83" s="218"/>
      <c r="J83" s="218"/>
      <c r="K83" s="219"/>
    </row>
    <row r="84" spans="6:11">
      <c r="F84" s="216" t="s">
        <v>369</v>
      </c>
      <c r="G84" s="221"/>
      <c r="H84" s="218"/>
      <c r="I84" s="218"/>
      <c r="J84" s="218"/>
      <c r="K84" s="219"/>
    </row>
    <row r="85" spans="6:11">
      <c r="F85" s="216" t="s">
        <v>370</v>
      </c>
      <c r="G85" s="221"/>
      <c r="H85" s="218"/>
      <c r="I85" s="218"/>
      <c r="J85" s="218"/>
      <c r="K85" s="219"/>
    </row>
    <row r="86" spans="6:11">
      <c r="F86" s="216" t="s">
        <v>371</v>
      </c>
      <c r="G86" s="221"/>
      <c r="H86" s="218"/>
      <c r="I86" s="218"/>
      <c r="J86" s="218"/>
      <c r="K86" s="219"/>
    </row>
    <row r="87" spans="6:11">
      <c r="F87" s="216" t="s">
        <v>372</v>
      </c>
      <c r="G87" s="221"/>
      <c r="H87" s="218"/>
      <c r="I87" s="218"/>
      <c r="J87" s="218"/>
      <c r="K87" s="219"/>
    </row>
    <row r="88" spans="6:11">
      <c r="F88" s="216" t="s">
        <v>373</v>
      </c>
      <c r="G88" s="221"/>
      <c r="H88" s="218"/>
      <c r="I88" s="218"/>
      <c r="J88" s="218"/>
      <c r="K88" s="219"/>
    </row>
    <row r="89" spans="6:11">
      <c r="F89" s="216" t="s">
        <v>374</v>
      </c>
      <c r="G89" s="221"/>
      <c r="H89" s="218"/>
      <c r="I89" s="218"/>
      <c r="J89" s="218"/>
      <c r="K89" s="219"/>
    </row>
    <row r="90" spans="6:11">
      <c r="F90" s="216" t="s">
        <v>375</v>
      </c>
      <c r="G90" s="221"/>
      <c r="H90" s="218"/>
      <c r="I90" s="218"/>
      <c r="J90" s="218"/>
      <c r="K90" s="219"/>
    </row>
    <row r="91" spans="6:11">
      <c r="F91" s="216" t="s">
        <v>376</v>
      </c>
      <c r="G91" s="221"/>
      <c r="H91" s="218"/>
      <c r="I91" s="218"/>
      <c r="J91" s="218"/>
      <c r="K91" s="219"/>
    </row>
    <row r="92" spans="6:11">
      <c r="F92" s="216" t="s">
        <v>377</v>
      </c>
      <c r="G92" s="221"/>
      <c r="H92" s="218"/>
      <c r="I92" s="218"/>
      <c r="J92" s="218"/>
      <c r="K92" s="219"/>
    </row>
    <row r="93" spans="6:11">
      <c r="F93" s="216" t="s">
        <v>378</v>
      </c>
      <c r="G93" s="221"/>
      <c r="H93" s="218"/>
      <c r="I93" s="218"/>
      <c r="J93" s="218"/>
      <c r="K93" s="219"/>
    </row>
    <row r="94" spans="6:11">
      <c r="F94" s="216" t="s">
        <v>379</v>
      </c>
      <c r="G94" s="221"/>
      <c r="H94" s="218"/>
      <c r="I94" s="218"/>
      <c r="J94" s="218"/>
      <c r="K94" s="219"/>
    </row>
    <row r="95" spans="6:11">
      <c r="F95" s="216" t="s">
        <v>380</v>
      </c>
      <c r="G95" s="221"/>
      <c r="H95" s="218"/>
      <c r="I95" s="218"/>
      <c r="J95" s="218"/>
      <c r="K95" s="219"/>
    </row>
    <row r="96" spans="6:11">
      <c r="F96" s="216" t="s">
        <v>381</v>
      </c>
      <c r="G96" s="221"/>
      <c r="H96" s="218"/>
      <c r="I96" s="218"/>
      <c r="J96" s="218"/>
      <c r="K96" s="219"/>
    </row>
    <row r="97" spans="6:11">
      <c r="F97" s="216" t="s">
        <v>382</v>
      </c>
      <c r="G97" s="221"/>
      <c r="H97" s="218"/>
      <c r="I97" s="218"/>
      <c r="J97" s="218"/>
      <c r="K97" s="219"/>
    </row>
    <row r="98" spans="6:11">
      <c r="F98" s="216" t="s">
        <v>383</v>
      </c>
      <c r="G98" s="221"/>
      <c r="H98" s="218"/>
      <c r="I98" s="218"/>
      <c r="J98" s="218"/>
      <c r="K98" s="219"/>
    </row>
    <row r="99" spans="6:11">
      <c r="F99" s="216" t="s">
        <v>384</v>
      </c>
      <c r="G99" s="221"/>
      <c r="H99" s="218"/>
      <c r="I99" s="218"/>
      <c r="J99" s="218"/>
      <c r="K99" s="219"/>
    </row>
    <row r="100" spans="6:11">
      <c r="F100" s="216" t="s">
        <v>385</v>
      </c>
      <c r="G100" s="221"/>
      <c r="H100" s="218"/>
      <c r="I100" s="218"/>
      <c r="J100" s="218"/>
      <c r="K100" s="219"/>
    </row>
    <row r="101" spans="6:11">
      <c r="F101" s="216" t="s">
        <v>386</v>
      </c>
      <c r="G101" s="221"/>
      <c r="H101" s="218"/>
      <c r="I101" s="218"/>
      <c r="J101" s="218"/>
      <c r="K101" s="219"/>
    </row>
    <row r="102" spans="6:11">
      <c r="F102" s="216" t="s">
        <v>387</v>
      </c>
      <c r="G102" s="221"/>
      <c r="H102" s="218"/>
      <c r="I102" s="218"/>
      <c r="J102" s="218"/>
      <c r="K102" s="219"/>
    </row>
    <row r="103" spans="6:11">
      <c r="F103" s="216" t="s">
        <v>388</v>
      </c>
      <c r="G103" s="221"/>
      <c r="H103" s="218"/>
      <c r="I103" s="218"/>
      <c r="J103" s="218"/>
      <c r="K103" s="219"/>
    </row>
    <row r="104" spans="6:11">
      <c r="F104" s="216" t="s">
        <v>389</v>
      </c>
      <c r="G104" s="221"/>
      <c r="H104" s="218"/>
      <c r="I104" s="218"/>
      <c r="J104" s="218"/>
      <c r="K104" s="219"/>
    </row>
    <row r="105" spans="6:11">
      <c r="F105" s="216" t="s">
        <v>390</v>
      </c>
      <c r="G105" s="221"/>
      <c r="H105" s="218"/>
      <c r="I105" s="218"/>
      <c r="J105" s="218"/>
      <c r="K105" s="219"/>
    </row>
    <row r="106" spans="6:11">
      <c r="F106" s="216" t="s">
        <v>391</v>
      </c>
      <c r="G106" s="221"/>
      <c r="H106" s="218"/>
      <c r="I106" s="218"/>
      <c r="J106" s="218"/>
      <c r="K106" s="219"/>
    </row>
    <row r="107" spans="6:11">
      <c r="F107" s="216" t="s">
        <v>392</v>
      </c>
      <c r="G107" s="221"/>
      <c r="H107" s="218"/>
      <c r="I107" s="218"/>
      <c r="J107" s="218"/>
      <c r="K107" s="219"/>
    </row>
    <row r="108" spans="6:11">
      <c r="F108" s="216" t="s">
        <v>393</v>
      </c>
      <c r="G108" s="221"/>
      <c r="H108" s="218"/>
      <c r="I108" s="218"/>
      <c r="J108" s="218"/>
      <c r="K108" s="219"/>
    </row>
    <row r="109" spans="6:11">
      <c r="F109" s="216" t="s">
        <v>394</v>
      </c>
      <c r="G109" s="221"/>
      <c r="H109" s="218"/>
      <c r="I109" s="218"/>
      <c r="J109" s="218"/>
      <c r="K109" s="219"/>
    </row>
    <row r="110" spans="6:11">
      <c r="F110" s="216" t="s">
        <v>395</v>
      </c>
      <c r="G110" s="221"/>
      <c r="H110" s="218"/>
      <c r="I110" s="218"/>
      <c r="J110" s="218"/>
      <c r="K110" s="219"/>
    </row>
    <row r="111" spans="6:11">
      <c r="F111" s="216" t="s">
        <v>396</v>
      </c>
      <c r="G111" s="221"/>
      <c r="H111" s="218"/>
      <c r="I111" s="218"/>
      <c r="J111" s="218"/>
      <c r="K111" s="219"/>
    </row>
    <row r="112" spans="6:11">
      <c r="F112" s="216" t="s">
        <v>397</v>
      </c>
      <c r="G112" s="221"/>
      <c r="H112" s="218"/>
      <c r="I112" s="218"/>
      <c r="J112" s="218"/>
      <c r="K112" s="219"/>
    </row>
    <row r="113" spans="6:11">
      <c r="F113" s="216" t="s">
        <v>398</v>
      </c>
      <c r="G113" s="221"/>
      <c r="H113" s="218"/>
      <c r="I113" s="218"/>
      <c r="J113" s="218"/>
      <c r="K113" s="219"/>
    </row>
    <row r="114" spans="6:11">
      <c r="F114" s="216" t="s">
        <v>399</v>
      </c>
      <c r="G114" s="221"/>
      <c r="H114" s="218"/>
      <c r="I114" s="218"/>
      <c r="J114" s="218"/>
      <c r="K114" s="219"/>
    </row>
    <row r="115" spans="6:11">
      <c r="F115" s="216" t="s">
        <v>400</v>
      </c>
      <c r="G115" s="221"/>
      <c r="H115" s="218"/>
      <c r="I115" s="218"/>
      <c r="J115" s="218"/>
      <c r="K115" s="219"/>
    </row>
    <row r="116" spans="6:11">
      <c r="F116" s="216" t="s">
        <v>401</v>
      </c>
      <c r="G116" s="221"/>
      <c r="H116" s="218"/>
      <c r="I116" s="218"/>
      <c r="J116" s="218"/>
      <c r="K116" s="219"/>
    </row>
    <row r="117" spans="6:11">
      <c r="F117" s="216" t="s">
        <v>402</v>
      </c>
      <c r="G117" s="221"/>
      <c r="H117" s="218"/>
      <c r="I117" s="218"/>
      <c r="J117" s="218"/>
      <c r="K117" s="219"/>
    </row>
    <row r="118" spans="6:11">
      <c r="F118" s="216" t="s">
        <v>403</v>
      </c>
      <c r="G118" s="221"/>
      <c r="H118" s="218"/>
      <c r="I118" s="218"/>
      <c r="J118" s="218"/>
      <c r="K118" s="219"/>
    </row>
    <row r="119" spans="6:11">
      <c r="F119" s="216" t="s">
        <v>404</v>
      </c>
      <c r="G119" s="221"/>
      <c r="H119" s="218"/>
      <c r="I119" s="218"/>
      <c r="J119" s="218"/>
      <c r="K119" s="219"/>
    </row>
    <row r="120" spans="6:11">
      <c r="F120" s="216" t="s">
        <v>405</v>
      </c>
      <c r="G120" s="221"/>
      <c r="H120" s="218"/>
      <c r="I120" s="218"/>
      <c r="J120" s="218"/>
      <c r="K120" s="219"/>
    </row>
    <row r="121" spans="6:11">
      <c r="F121" s="216" t="s">
        <v>406</v>
      </c>
      <c r="G121" s="221"/>
      <c r="H121" s="218"/>
      <c r="I121" s="218"/>
      <c r="J121" s="218"/>
      <c r="K121" s="219"/>
    </row>
    <row r="122" spans="6:11">
      <c r="F122" s="216" t="s">
        <v>407</v>
      </c>
      <c r="G122" s="221"/>
      <c r="H122" s="218"/>
      <c r="I122" s="218"/>
      <c r="J122" s="218"/>
      <c r="K122" s="219"/>
    </row>
    <row r="123" spans="6:11">
      <c r="F123" s="216" t="s">
        <v>408</v>
      </c>
      <c r="G123" s="221"/>
      <c r="H123" s="218"/>
      <c r="I123" s="218"/>
      <c r="J123" s="218"/>
      <c r="K123" s="219"/>
    </row>
    <row r="124" spans="6:11">
      <c r="F124" s="216" t="s">
        <v>409</v>
      </c>
      <c r="G124" s="221"/>
      <c r="H124" s="218"/>
      <c r="I124" s="218"/>
      <c r="J124" s="218"/>
      <c r="K124" s="219"/>
    </row>
    <row r="125" spans="6:11">
      <c r="F125" s="216" t="s">
        <v>410</v>
      </c>
      <c r="G125" s="221"/>
      <c r="H125" s="218"/>
      <c r="I125" s="218"/>
      <c r="J125" s="218"/>
      <c r="K125" s="219"/>
    </row>
    <row r="126" spans="6:11">
      <c r="F126" s="216" t="s">
        <v>411</v>
      </c>
      <c r="G126" s="221"/>
      <c r="H126" s="218"/>
      <c r="I126" s="218"/>
      <c r="J126" s="218"/>
      <c r="K126" s="219"/>
    </row>
    <row r="127" spans="6:11">
      <c r="F127" s="216" t="s">
        <v>412</v>
      </c>
      <c r="G127" s="221"/>
      <c r="H127" s="218"/>
      <c r="I127" s="218"/>
      <c r="J127" s="218"/>
      <c r="K127" s="219"/>
    </row>
    <row r="128" spans="6:11">
      <c r="F128" s="216" t="s">
        <v>413</v>
      </c>
      <c r="G128" s="221"/>
      <c r="H128" s="218"/>
      <c r="I128" s="218"/>
      <c r="J128" s="218"/>
      <c r="K128" s="219"/>
    </row>
    <row r="129" spans="6:11">
      <c r="F129" s="216" t="s">
        <v>414</v>
      </c>
      <c r="G129" s="221"/>
      <c r="H129" s="218"/>
      <c r="I129" s="218"/>
      <c r="J129" s="218"/>
      <c r="K129" s="219"/>
    </row>
    <row r="130" spans="6:11">
      <c r="F130" s="216" t="s">
        <v>415</v>
      </c>
      <c r="G130" s="221"/>
      <c r="H130" s="218"/>
      <c r="I130" s="218"/>
      <c r="J130" s="218"/>
      <c r="K130" s="219"/>
    </row>
    <row r="131" spans="6:11">
      <c r="F131" s="216" t="s">
        <v>416</v>
      </c>
      <c r="G131" s="221"/>
      <c r="H131" s="218"/>
      <c r="I131" s="218"/>
      <c r="J131" s="218"/>
      <c r="K131" s="219"/>
    </row>
    <row r="132" spans="6:11">
      <c r="F132" s="216" t="s">
        <v>417</v>
      </c>
      <c r="G132" s="221"/>
      <c r="H132" s="218"/>
      <c r="I132" s="218"/>
      <c r="J132" s="218"/>
      <c r="K132" s="219"/>
    </row>
    <row r="133" spans="6:11">
      <c r="F133" s="216" t="s">
        <v>418</v>
      </c>
      <c r="G133" s="221"/>
      <c r="H133" s="218"/>
      <c r="I133" s="218"/>
      <c r="J133" s="218"/>
      <c r="K133" s="219"/>
    </row>
    <row r="134" spans="6:11">
      <c r="F134" s="216" t="s">
        <v>419</v>
      </c>
      <c r="G134" s="221"/>
      <c r="H134" s="218"/>
      <c r="I134" s="218"/>
      <c r="J134" s="218"/>
      <c r="K134" s="219"/>
    </row>
    <row r="135" spans="6:11">
      <c r="F135" s="216" t="s">
        <v>420</v>
      </c>
      <c r="G135" s="221"/>
      <c r="H135" s="218"/>
      <c r="I135" s="218"/>
      <c r="J135" s="218"/>
      <c r="K135" s="219"/>
    </row>
    <row r="136" spans="6:11">
      <c r="F136" s="216" t="s">
        <v>421</v>
      </c>
      <c r="G136" s="221"/>
      <c r="H136" s="218"/>
      <c r="I136" s="218"/>
      <c r="J136" s="218"/>
      <c r="K136" s="219"/>
    </row>
    <row r="137" spans="6:11">
      <c r="F137" s="216" t="s">
        <v>422</v>
      </c>
      <c r="G137" s="221"/>
      <c r="H137" s="218"/>
      <c r="I137" s="218"/>
      <c r="J137" s="218"/>
      <c r="K137" s="219"/>
    </row>
    <row r="138" spans="6:11">
      <c r="F138" s="216" t="s">
        <v>423</v>
      </c>
      <c r="G138" s="221"/>
      <c r="H138" s="218"/>
      <c r="I138" s="218"/>
      <c r="J138" s="218"/>
      <c r="K138" s="219"/>
    </row>
    <row r="139" spans="6:11">
      <c r="F139" s="216" t="s">
        <v>424</v>
      </c>
      <c r="G139" s="221"/>
      <c r="H139" s="218"/>
      <c r="I139" s="218"/>
      <c r="J139" s="218"/>
      <c r="K139" s="219"/>
    </row>
    <row r="140" spans="6:11">
      <c r="F140" s="216" t="s">
        <v>425</v>
      </c>
      <c r="G140" s="221"/>
      <c r="H140" s="218"/>
      <c r="I140" s="218"/>
      <c r="J140" s="218"/>
      <c r="K140" s="219"/>
    </row>
    <row r="141" spans="6:11">
      <c r="F141" s="216" t="s">
        <v>426</v>
      </c>
      <c r="G141" s="221"/>
      <c r="H141" s="218"/>
      <c r="I141" s="218"/>
      <c r="J141" s="218"/>
      <c r="K141" s="219"/>
    </row>
    <row r="142" spans="6:11">
      <c r="F142" s="216" t="s">
        <v>427</v>
      </c>
      <c r="G142" s="221"/>
      <c r="H142" s="218"/>
      <c r="I142" s="218"/>
      <c r="J142" s="218"/>
      <c r="K142" s="219"/>
    </row>
    <row r="143" spans="6:11">
      <c r="F143" s="216" t="s">
        <v>428</v>
      </c>
      <c r="G143" s="221"/>
      <c r="H143" s="218"/>
      <c r="I143" s="218"/>
      <c r="J143" s="218"/>
      <c r="K143" s="219"/>
    </row>
    <row r="144" spans="6:11">
      <c r="F144" s="216" t="s">
        <v>429</v>
      </c>
      <c r="G144" s="221"/>
      <c r="H144" s="218"/>
      <c r="I144" s="218"/>
      <c r="J144" s="218"/>
      <c r="K144" s="219"/>
    </row>
    <row r="145" spans="6:11">
      <c r="F145" s="216" t="s">
        <v>430</v>
      </c>
      <c r="G145" s="221"/>
      <c r="H145" s="218"/>
      <c r="I145" s="218"/>
      <c r="J145" s="218"/>
      <c r="K145" s="219"/>
    </row>
    <row r="146" spans="6:11">
      <c r="F146" s="216" t="s">
        <v>431</v>
      </c>
      <c r="G146" s="221"/>
      <c r="H146" s="218"/>
      <c r="I146" s="218"/>
      <c r="J146" s="218"/>
      <c r="K146" s="219"/>
    </row>
    <row r="147" spans="6:11">
      <c r="F147" s="216" t="s">
        <v>432</v>
      </c>
      <c r="G147" s="221"/>
      <c r="H147" s="218"/>
      <c r="I147" s="218"/>
      <c r="J147" s="218"/>
      <c r="K147" s="219"/>
    </row>
    <row r="148" spans="6:11">
      <c r="F148" s="216" t="s">
        <v>433</v>
      </c>
      <c r="G148" s="221"/>
      <c r="H148" s="218"/>
      <c r="I148" s="218"/>
      <c r="J148" s="218"/>
      <c r="K148" s="219"/>
    </row>
    <row r="149" spans="6:11">
      <c r="F149" s="216" t="s">
        <v>434</v>
      </c>
      <c r="G149" s="221"/>
      <c r="H149" s="218"/>
      <c r="I149" s="218"/>
      <c r="J149" s="218"/>
      <c r="K149" s="219"/>
    </row>
    <row r="150" spans="6:11">
      <c r="F150" s="216" t="s">
        <v>435</v>
      </c>
      <c r="G150" s="221"/>
      <c r="H150" s="218"/>
      <c r="I150" s="218"/>
      <c r="J150" s="218"/>
      <c r="K150" s="219"/>
    </row>
    <row r="151" spans="6:11">
      <c r="F151" s="216" t="s">
        <v>436</v>
      </c>
      <c r="G151" s="221"/>
      <c r="H151" s="218"/>
      <c r="I151" s="218"/>
      <c r="J151" s="218"/>
      <c r="K151" s="219"/>
    </row>
    <row r="152" spans="6:11">
      <c r="F152" s="216" t="s">
        <v>437</v>
      </c>
      <c r="G152" s="221"/>
      <c r="H152" s="218"/>
      <c r="I152" s="218"/>
      <c r="J152" s="218"/>
      <c r="K152" s="219"/>
    </row>
    <row r="153" spans="6:11">
      <c r="F153" s="216" t="s">
        <v>438</v>
      </c>
      <c r="G153" s="221"/>
      <c r="H153" s="218"/>
      <c r="I153" s="218"/>
      <c r="J153" s="218"/>
      <c r="K153" s="219"/>
    </row>
    <row r="154" spans="6:11">
      <c r="F154" s="216" t="s">
        <v>439</v>
      </c>
      <c r="G154" s="221"/>
      <c r="H154" s="218"/>
      <c r="I154" s="218"/>
      <c r="J154" s="218"/>
      <c r="K154" s="219"/>
    </row>
    <row r="155" spans="6:11">
      <c r="F155" s="216" t="s">
        <v>440</v>
      </c>
      <c r="G155" s="221"/>
      <c r="H155" s="218"/>
      <c r="I155" s="218"/>
      <c r="J155" s="218"/>
      <c r="K155" s="219"/>
    </row>
    <row r="156" spans="6:11">
      <c r="F156" s="216" t="s">
        <v>441</v>
      </c>
      <c r="G156" s="221"/>
      <c r="H156" s="218"/>
      <c r="I156" s="218"/>
      <c r="J156" s="218"/>
      <c r="K156" s="219"/>
    </row>
    <row r="157" spans="6:11">
      <c r="F157" s="216" t="s">
        <v>442</v>
      </c>
      <c r="G157" s="221"/>
      <c r="H157" s="218"/>
      <c r="I157" s="218"/>
      <c r="J157" s="218"/>
      <c r="K157" s="219"/>
    </row>
    <row r="158" spans="6:11">
      <c r="F158" s="216" t="s">
        <v>443</v>
      </c>
      <c r="G158" s="221"/>
      <c r="H158" s="218"/>
      <c r="I158" s="218"/>
      <c r="J158" s="218"/>
      <c r="K158" s="219"/>
    </row>
    <row r="159" spans="6:11">
      <c r="F159" s="216" t="s">
        <v>444</v>
      </c>
      <c r="G159" s="221"/>
      <c r="H159" s="218"/>
      <c r="I159" s="218"/>
      <c r="J159" s="218"/>
      <c r="K159" s="219"/>
    </row>
    <row r="160" spans="6:11">
      <c r="F160" s="216" t="s">
        <v>445</v>
      </c>
      <c r="G160" s="221"/>
      <c r="H160" s="218"/>
      <c r="I160" s="218"/>
      <c r="J160" s="218"/>
      <c r="K160" s="219"/>
    </row>
    <row r="161" spans="6:11">
      <c r="F161" s="216" t="s">
        <v>446</v>
      </c>
      <c r="G161" s="221"/>
      <c r="H161" s="218"/>
      <c r="I161" s="218"/>
      <c r="J161" s="218"/>
      <c r="K161" s="219"/>
    </row>
    <row r="162" spans="6:11">
      <c r="F162" s="216" t="s">
        <v>447</v>
      </c>
      <c r="G162" s="221"/>
      <c r="H162" s="218"/>
      <c r="I162" s="218"/>
      <c r="J162" s="218"/>
      <c r="K162" s="219"/>
    </row>
    <row r="163" spans="6:11">
      <c r="F163" s="216" t="s">
        <v>448</v>
      </c>
      <c r="G163" s="221"/>
      <c r="H163" s="218"/>
      <c r="I163" s="218"/>
      <c r="J163" s="218"/>
      <c r="K163" s="219"/>
    </row>
    <row r="164" spans="6:11">
      <c r="F164" s="216" t="s">
        <v>449</v>
      </c>
      <c r="G164" s="221"/>
      <c r="H164" s="218"/>
      <c r="I164" s="218"/>
      <c r="J164" s="218"/>
      <c r="K164" s="219"/>
    </row>
    <row r="165" spans="6:11">
      <c r="F165" s="216" t="s">
        <v>450</v>
      </c>
      <c r="G165" s="221"/>
      <c r="H165" s="218"/>
      <c r="I165" s="218"/>
      <c r="J165" s="218"/>
      <c r="K165" s="219"/>
    </row>
    <row r="166" spans="6:11">
      <c r="F166" s="216" t="s">
        <v>451</v>
      </c>
      <c r="G166" s="221"/>
      <c r="H166" s="218"/>
      <c r="I166" s="218"/>
      <c r="J166" s="218"/>
      <c r="K166" s="219"/>
    </row>
    <row r="167" spans="6:11">
      <c r="F167" s="216" t="s">
        <v>452</v>
      </c>
      <c r="G167" s="221"/>
      <c r="H167" s="218"/>
      <c r="I167" s="218"/>
      <c r="J167" s="218"/>
      <c r="K167" s="219"/>
    </row>
    <row r="168" spans="6:11">
      <c r="F168" s="216" t="s">
        <v>453</v>
      </c>
      <c r="G168" s="221"/>
      <c r="H168" s="218"/>
      <c r="I168" s="218"/>
      <c r="J168" s="218"/>
      <c r="K168" s="219"/>
    </row>
    <row r="169" spans="6:11">
      <c r="F169" s="216" t="s">
        <v>454</v>
      </c>
      <c r="G169" s="221"/>
      <c r="H169" s="218"/>
      <c r="I169" s="218"/>
      <c r="J169" s="218"/>
      <c r="K169" s="219"/>
    </row>
    <row r="170" spans="6:11">
      <c r="F170" s="216" t="s">
        <v>455</v>
      </c>
      <c r="G170" s="221"/>
      <c r="H170" s="218"/>
      <c r="I170" s="218"/>
      <c r="J170" s="218"/>
      <c r="K170" s="219"/>
    </row>
    <row r="171" spans="6:11">
      <c r="F171" s="216" t="s">
        <v>456</v>
      </c>
      <c r="G171" s="221"/>
      <c r="H171" s="218"/>
      <c r="I171" s="218"/>
      <c r="J171" s="218"/>
      <c r="K171" s="219"/>
    </row>
    <row r="172" spans="6:11">
      <c r="F172" s="216" t="s">
        <v>457</v>
      </c>
      <c r="G172" s="221"/>
      <c r="H172" s="218"/>
      <c r="I172" s="218"/>
      <c r="J172" s="218"/>
      <c r="K172" s="219"/>
    </row>
    <row r="173" spans="6:11">
      <c r="F173" s="216" t="s">
        <v>458</v>
      </c>
      <c r="G173" s="221"/>
      <c r="H173" s="218"/>
      <c r="I173" s="218"/>
      <c r="J173" s="218"/>
      <c r="K173" s="219"/>
    </row>
    <row r="174" spans="6:11">
      <c r="F174" s="216" t="s">
        <v>459</v>
      </c>
      <c r="G174" s="221"/>
      <c r="H174" s="218"/>
      <c r="I174" s="218"/>
      <c r="J174" s="218"/>
      <c r="K174" s="219"/>
    </row>
    <row r="175" spans="6:11">
      <c r="F175" s="216" t="s">
        <v>460</v>
      </c>
      <c r="G175" s="221"/>
      <c r="H175" s="218"/>
      <c r="I175" s="218"/>
      <c r="J175" s="218"/>
      <c r="K175" s="219"/>
    </row>
    <row r="176" spans="6:11">
      <c r="F176" s="216" t="s">
        <v>461</v>
      </c>
      <c r="G176" s="221"/>
      <c r="H176" s="218"/>
      <c r="I176" s="218"/>
      <c r="J176" s="218"/>
      <c r="K176" s="219"/>
    </row>
    <row r="177" spans="6:11">
      <c r="F177" s="216" t="s">
        <v>462</v>
      </c>
      <c r="G177" s="221"/>
      <c r="H177" s="218"/>
      <c r="I177" s="218"/>
      <c r="J177" s="218"/>
      <c r="K177" s="219"/>
    </row>
    <row r="178" spans="6:11">
      <c r="F178" s="216" t="s">
        <v>463</v>
      </c>
      <c r="G178" s="221"/>
      <c r="H178" s="218"/>
      <c r="I178" s="218"/>
      <c r="J178" s="218"/>
      <c r="K178" s="219"/>
    </row>
    <row r="179" spans="6:11">
      <c r="F179" s="216" t="s">
        <v>464</v>
      </c>
      <c r="G179" s="221"/>
      <c r="H179" s="218"/>
      <c r="I179" s="218"/>
      <c r="J179" s="218"/>
      <c r="K179" s="219"/>
    </row>
    <row r="180" spans="6:11">
      <c r="F180" s="216" t="s">
        <v>465</v>
      </c>
      <c r="G180" s="221"/>
      <c r="H180" s="218"/>
      <c r="I180" s="218"/>
      <c r="J180" s="218"/>
      <c r="K180" s="219"/>
    </row>
    <row r="181" spans="6:11">
      <c r="F181" s="216" t="s">
        <v>466</v>
      </c>
      <c r="G181" s="221"/>
      <c r="H181" s="218"/>
      <c r="I181" s="218"/>
      <c r="J181" s="218"/>
      <c r="K181" s="219"/>
    </row>
    <row r="182" spans="6:11">
      <c r="F182" s="216" t="s">
        <v>467</v>
      </c>
      <c r="G182" s="221"/>
      <c r="H182" s="218"/>
      <c r="I182" s="218"/>
      <c r="J182" s="218"/>
      <c r="K182" s="219"/>
    </row>
    <row r="183" spans="6:11">
      <c r="F183" s="216" t="s">
        <v>468</v>
      </c>
      <c r="G183" s="221"/>
      <c r="H183" s="218"/>
      <c r="I183" s="218"/>
      <c r="J183" s="218"/>
      <c r="K183" s="219"/>
    </row>
    <row r="184" spans="6:11">
      <c r="F184" s="216" t="s">
        <v>469</v>
      </c>
      <c r="G184" s="221"/>
      <c r="H184" s="218"/>
      <c r="I184" s="218"/>
      <c r="J184" s="218"/>
      <c r="K184" s="219"/>
    </row>
    <row r="185" spans="6:11">
      <c r="F185" s="216" t="s">
        <v>470</v>
      </c>
      <c r="G185" s="221"/>
      <c r="H185" s="218"/>
      <c r="I185" s="218"/>
      <c r="J185" s="218"/>
      <c r="K185" s="219"/>
    </row>
    <row r="186" spans="6:11">
      <c r="F186" s="216" t="s">
        <v>471</v>
      </c>
      <c r="G186" s="221"/>
      <c r="H186" s="218"/>
      <c r="I186" s="218"/>
      <c r="J186" s="218"/>
      <c r="K186" s="219"/>
    </row>
    <row r="187" spans="6:11">
      <c r="F187" s="216" t="s">
        <v>472</v>
      </c>
      <c r="G187" s="221"/>
      <c r="H187" s="218"/>
      <c r="I187" s="218"/>
      <c r="J187" s="218"/>
      <c r="K187" s="219"/>
    </row>
    <row r="188" spans="6:11">
      <c r="F188" s="216" t="s">
        <v>473</v>
      </c>
      <c r="G188" s="221"/>
      <c r="H188" s="218"/>
      <c r="I188" s="218"/>
      <c r="J188" s="218"/>
      <c r="K188" s="219"/>
    </row>
    <row r="189" spans="6:11">
      <c r="F189" s="216" t="s">
        <v>474</v>
      </c>
      <c r="G189" s="221"/>
      <c r="H189" s="218"/>
      <c r="I189" s="218"/>
      <c r="J189" s="218"/>
      <c r="K189" s="219"/>
    </row>
    <row r="190" spans="6:11">
      <c r="F190" s="216" t="s">
        <v>475</v>
      </c>
      <c r="G190" s="221"/>
      <c r="H190" s="218"/>
      <c r="I190" s="218"/>
      <c r="J190" s="218"/>
      <c r="K190" s="219"/>
    </row>
    <row r="191" spans="6:11">
      <c r="F191" s="216" t="s">
        <v>476</v>
      </c>
      <c r="G191" s="221"/>
      <c r="H191" s="218"/>
      <c r="I191" s="218"/>
      <c r="J191" s="218"/>
      <c r="K191" s="219"/>
    </row>
    <row r="192" spans="6:11">
      <c r="F192" s="216" t="s">
        <v>477</v>
      </c>
      <c r="G192" s="221"/>
      <c r="H192" s="218"/>
      <c r="I192" s="218"/>
      <c r="J192" s="218"/>
      <c r="K192" s="219"/>
    </row>
    <row r="193" spans="6:11">
      <c r="F193" s="216" t="s">
        <v>478</v>
      </c>
      <c r="G193" s="221"/>
      <c r="H193" s="218"/>
      <c r="I193" s="218"/>
      <c r="J193" s="218"/>
      <c r="K193" s="219"/>
    </row>
    <row r="194" spans="6:11">
      <c r="F194" s="216" t="s">
        <v>479</v>
      </c>
      <c r="G194" s="221"/>
      <c r="H194" s="218"/>
      <c r="I194" s="218"/>
      <c r="J194" s="218"/>
      <c r="K194" s="219"/>
    </row>
    <row r="195" spans="6:11">
      <c r="F195" s="216" t="s">
        <v>480</v>
      </c>
      <c r="G195" s="221"/>
      <c r="H195" s="218"/>
      <c r="I195" s="218"/>
      <c r="J195" s="218"/>
      <c r="K195" s="219"/>
    </row>
    <row r="196" spans="6:11">
      <c r="F196" s="216" t="s">
        <v>481</v>
      </c>
      <c r="G196" s="221"/>
      <c r="H196" s="218"/>
      <c r="I196" s="218"/>
      <c r="J196" s="218"/>
      <c r="K196" s="219"/>
    </row>
    <row r="197" spans="6:11">
      <c r="F197" s="216" t="s">
        <v>482</v>
      </c>
      <c r="G197" s="221"/>
      <c r="H197" s="218"/>
      <c r="I197" s="218"/>
      <c r="J197" s="218"/>
      <c r="K197" s="219"/>
    </row>
    <row r="198" spans="6:11">
      <c r="F198" s="216" t="s">
        <v>483</v>
      </c>
      <c r="G198" s="221"/>
      <c r="H198" s="218"/>
      <c r="I198" s="218"/>
      <c r="J198" s="218"/>
      <c r="K198" s="219"/>
    </row>
    <row r="199" spans="6:11">
      <c r="F199" s="216" t="s">
        <v>484</v>
      </c>
      <c r="G199" s="221"/>
      <c r="H199" s="218"/>
      <c r="I199" s="218"/>
      <c r="J199" s="218"/>
      <c r="K199" s="219"/>
    </row>
    <row r="200" spans="6:11">
      <c r="F200" s="216" t="s">
        <v>485</v>
      </c>
      <c r="G200" s="221"/>
      <c r="H200" s="218"/>
      <c r="I200" s="218"/>
      <c r="J200" s="218"/>
      <c r="K200" s="219"/>
    </row>
    <row r="201" spans="6:11" ht="13.5" thickBot="1">
      <c r="F201" s="216" t="s">
        <v>486</v>
      </c>
      <c r="G201" s="239"/>
      <c r="H201" s="218"/>
      <c r="I201" s="218"/>
      <c r="J201" s="218"/>
      <c r="K201" s="219"/>
    </row>
    <row r="202" spans="6:11" ht="13.5" thickTop="1">
      <c r="F202" s="216" t="s">
        <v>487</v>
      </c>
      <c r="G202" s="218"/>
      <c r="H202" s="218"/>
      <c r="I202" s="218"/>
      <c r="J202" s="218"/>
      <c r="K202" s="219"/>
    </row>
    <row r="203" spans="6:11">
      <c r="F203" s="216" t="s">
        <v>488</v>
      </c>
      <c r="G203" s="218"/>
      <c r="H203" s="218"/>
      <c r="I203" s="218"/>
      <c r="J203" s="218"/>
      <c r="K203" s="219"/>
    </row>
    <row r="204" spans="6:11">
      <c r="F204" s="216" t="s">
        <v>489</v>
      </c>
      <c r="G204" s="218"/>
      <c r="H204" s="218"/>
      <c r="I204" s="218"/>
      <c r="J204" s="218"/>
      <c r="K204" s="219"/>
    </row>
    <row r="205" spans="6:11">
      <c r="F205" s="216" t="s">
        <v>490</v>
      </c>
      <c r="G205" s="218"/>
      <c r="H205" s="218"/>
      <c r="I205" s="218"/>
      <c r="J205" s="218"/>
      <c r="K205" s="219"/>
    </row>
    <row r="206" spans="6:11">
      <c r="F206" s="216" t="s">
        <v>491</v>
      </c>
      <c r="G206" s="218"/>
      <c r="H206" s="218"/>
      <c r="I206" s="218"/>
      <c r="J206" s="218"/>
      <c r="K206" s="219"/>
    </row>
    <row r="207" spans="6:11">
      <c r="F207" s="216" t="s">
        <v>492</v>
      </c>
      <c r="G207" s="218"/>
      <c r="H207" s="218"/>
      <c r="I207" s="218"/>
      <c r="J207" s="218"/>
      <c r="K207" s="219"/>
    </row>
    <row r="208" spans="6:11">
      <c r="F208" s="216" t="s">
        <v>493</v>
      </c>
      <c r="G208" s="218"/>
      <c r="H208" s="218"/>
      <c r="I208" s="218"/>
      <c r="J208" s="218"/>
      <c r="K208" s="219"/>
    </row>
    <row r="209" spans="6:11">
      <c r="F209" s="216" t="s">
        <v>494</v>
      </c>
      <c r="G209" s="218"/>
      <c r="H209" s="218"/>
      <c r="I209" s="218"/>
      <c r="J209" s="218"/>
      <c r="K209" s="219"/>
    </row>
    <row r="210" spans="6:11">
      <c r="F210" s="216" t="s">
        <v>495</v>
      </c>
      <c r="G210" s="218"/>
      <c r="H210" s="218"/>
      <c r="I210" s="218"/>
      <c r="J210" s="218"/>
      <c r="K210" s="219"/>
    </row>
    <row r="211" spans="6:11">
      <c r="F211" s="216" t="s">
        <v>496</v>
      </c>
      <c r="G211" s="218"/>
      <c r="H211" s="218"/>
      <c r="I211" s="218"/>
      <c r="J211" s="218"/>
      <c r="K211" s="219"/>
    </row>
    <row r="212" spans="6:11">
      <c r="F212" s="216" t="s">
        <v>497</v>
      </c>
      <c r="G212" s="218"/>
      <c r="H212" s="218"/>
      <c r="I212" s="218"/>
      <c r="J212" s="218"/>
      <c r="K212" s="219"/>
    </row>
    <row r="213" spans="6:11">
      <c r="F213" s="216" t="s">
        <v>498</v>
      </c>
      <c r="G213" s="218"/>
      <c r="H213" s="218"/>
      <c r="I213" s="218"/>
      <c r="J213" s="218"/>
      <c r="K213" s="219"/>
    </row>
    <row r="214" spans="6:11">
      <c r="F214" s="216" t="s">
        <v>499</v>
      </c>
      <c r="G214" s="218"/>
      <c r="H214" s="218"/>
      <c r="I214" s="218"/>
      <c r="J214" s="218"/>
      <c r="K214" s="219"/>
    </row>
    <row r="215" spans="6:11">
      <c r="F215" s="216" t="s">
        <v>500</v>
      </c>
      <c r="G215" s="218"/>
      <c r="H215" s="218"/>
      <c r="I215" s="218"/>
      <c r="J215" s="218"/>
      <c r="K215" s="219"/>
    </row>
    <row r="216" spans="6:11">
      <c r="F216" s="216" t="s">
        <v>501</v>
      </c>
      <c r="G216" s="218"/>
      <c r="H216" s="218"/>
      <c r="I216" s="218"/>
      <c r="J216" s="218"/>
      <c r="K216" s="219"/>
    </row>
    <row r="217" spans="6:11">
      <c r="F217" s="216" t="s">
        <v>502</v>
      </c>
      <c r="G217" s="218"/>
      <c r="H217" s="218"/>
      <c r="I217" s="218"/>
      <c r="J217" s="218"/>
      <c r="K217" s="219"/>
    </row>
    <row r="218" spans="6:11">
      <c r="F218" s="216" t="s">
        <v>503</v>
      </c>
      <c r="G218" s="218"/>
      <c r="H218" s="218"/>
      <c r="I218" s="218"/>
      <c r="J218" s="218"/>
      <c r="K218" s="219"/>
    </row>
    <row r="219" spans="6:11">
      <c r="F219" s="216" t="s">
        <v>504</v>
      </c>
      <c r="G219" s="218"/>
      <c r="H219" s="218"/>
      <c r="I219" s="218"/>
      <c r="J219" s="218"/>
      <c r="K219" s="219"/>
    </row>
    <row r="220" spans="6:11">
      <c r="F220" s="216" t="s">
        <v>505</v>
      </c>
      <c r="G220" s="218"/>
      <c r="H220" s="218"/>
      <c r="I220" s="218"/>
      <c r="J220" s="218"/>
      <c r="K220" s="219"/>
    </row>
    <row r="221" spans="6:11">
      <c r="F221" s="216" t="s">
        <v>506</v>
      </c>
      <c r="G221" s="218"/>
      <c r="H221" s="218"/>
      <c r="I221" s="218"/>
      <c r="J221" s="218"/>
      <c r="K221" s="219"/>
    </row>
    <row r="222" spans="6:11">
      <c r="F222" s="216" t="s">
        <v>507</v>
      </c>
      <c r="G222" s="218"/>
      <c r="H222" s="218"/>
      <c r="I222" s="218"/>
      <c r="J222" s="218"/>
      <c r="K222" s="219"/>
    </row>
    <row r="223" spans="6:11">
      <c r="F223" s="216" t="s">
        <v>508</v>
      </c>
      <c r="G223" s="218"/>
      <c r="H223" s="218"/>
      <c r="I223" s="218"/>
      <c r="J223" s="218"/>
      <c r="K223" s="219"/>
    </row>
    <row r="224" spans="6:11">
      <c r="F224" s="216" t="s">
        <v>509</v>
      </c>
      <c r="G224" s="218"/>
      <c r="H224" s="218"/>
      <c r="I224" s="218"/>
      <c r="J224" s="218"/>
      <c r="K224" s="219"/>
    </row>
    <row r="225" spans="6:11">
      <c r="F225" s="216" t="s">
        <v>510</v>
      </c>
      <c r="G225" s="218"/>
      <c r="H225" s="218"/>
      <c r="I225" s="218"/>
      <c r="J225" s="218"/>
      <c r="K225" s="219"/>
    </row>
    <row r="226" spans="6:11">
      <c r="F226" s="216" t="s">
        <v>511</v>
      </c>
      <c r="G226" s="218"/>
      <c r="H226" s="218"/>
      <c r="I226" s="218"/>
      <c r="J226" s="218"/>
      <c r="K226" s="219"/>
    </row>
    <row r="227" spans="6:11">
      <c r="F227" s="216" t="s">
        <v>512</v>
      </c>
      <c r="G227" s="218"/>
      <c r="H227" s="218"/>
      <c r="I227" s="218"/>
      <c r="J227" s="218"/>
      <c r="K227" s="219"/>
    </row>
    <row r="228" spans="6:11">
      <c r="F228" s="216" t="s">
        <v>513</v>
      </c>
      <c r="G228" s="218"/>
      <c r="H228" s="218"/>
      <c r="I228" s="218"/>
      <c r="J228" s="218"/>
      <c r="K228" s="219"/>
    </row>
    <row r="229" spans="6:11">
      <c r="F229" s="216" t="s">
        <v>514</v>
      </c>
      <c r="G229" s="218"/>
      <c r="H229" s="218"/>
      <c r="I229" s="218"/>
      <c r="J229" s="218"/>
      <c r="K229" s="219"/>
    </row>
    <row r="230" spans="6:11">
      <c r="F230" s="216" t="s">
        <v>515</v>
      </c>
      <c r="G230" s="218"/>
      <c r="H230" s="218"/>
      <c r="I230" s="218"/>
      <c r="J230" s="218"/>
      <c r="K230" s="219"/>
    </row>
    <row r="231" spans="6:11">
      <c r="F231" s="216" t="s">
        <v>516</v>
      </c>
      <c r="G231" s="218"/>
      <c r="H231" s="218"/>
      <c r="I231" s="218"/>
      <c r="J231" s="218"/>
      <c r="K231" s="219"/>
    </row>
    <row r="232" spans="6:11">
      <c r="F232" s="216" t="s">
        <v>517</v>
      </c>
      <c r="G232" s="218"/>
      <c r="H232" s="218"/>
      <c r="I232" s="218"/>
      <c r="J232" s="218"/>
      <c r="K232" s="219"/>
    </row>
    <row r="233" spans="6:11">
      <c r="F233" s="216" t="s">
        <v>518</v>
      </c>
      <c r="G233" s="218"/>
      <c r="H233" s="218"/>
      <c r="I233" s="218"/>
      <c r="J233" s="218"/>
      <c r="K233" s="219"/>
    </row>
    <row r="234" spans="6:11">
      <c r="F234" s="216" t="s">
        <v>519</v>
      </c>
      <c r="G234" s="218"/>
      <c r="H234" s="218"/>
      <c r="I234" s="218"/>
      <c r="J234" s="218"/>
      <c r="K234" s="219"/>
    </row>
    <row r="235" spans="6:11">
      <c r="F235" s="216" t="s">
        <v>520</v>
      </c>
      <c r="G235" s="218"/>
      <c r="H235" s="218"/>
      <c r="I235" s="218"/>
      <c r="J235" s="218"/>
      <c r="K235" s="219"/>
    </row>
    <row r="236" spans="6:11">
      <c r="F236" s="216" t="s">
        <v>521</v>
      </c>
      <c r="G236" s="218"/>
      <c r="H236" s="218"/>
      <c r="I236" s="218"/>
      <c r="J236" s="218"/>
      <c r="K236" s="219"/>
    </row>
    <row r="237" spans="6:11">
      <c r="F237" s="216" t="s">
        <v>522</v>
      </c>
      <c r="G237" s="218"/>
      <c r="H237" s="218"/>
      <c r="I237" s="218"/>
      <c r="J237" s="218"/>
      <c r="K237" s="219"/>
    </row>
    <row r="238" spans="6:11">
      <c r="F238" s="216" t="s">
        <v>523</v>
      </c>
      <c r="G238" s="218"/>
      <c r="H238" s="218"/>
      <c r="I238" s="218"/>
      <c r="J238" s="218"/>
      <c r="K238" s="219"/>
    </row>
    <row r="239" spans="6:11">
      <c r="F239" s="216" t="s">
        <v>524</v>
      </c>
      <c r="G239" s="218"/>
      <c r="H239" s="218"/>
      <c r="I239" s="218"/>
      <c r="J239" s="218"/>
      <c r="K239" s="219"/>
    </row>
    <row r="240" spans="6:11" ht="13.5" thickBot="1">
      <c r="F240" s="235" t="s">
        <v>525</v>
      </c>
      <c r="G240" s="232"/>
      <c r="H240" s="232"/>
      <c r="I240" s="232"/>
      <c r="J240" s="232"/>
      <c r="K240" s="233"/>
    </row>
    <row r="242" spans="2:18" ht="13.5" thickBot="1"/>
    <row r="243" spans="2:18">
      <c r="B243" s="276"/>
      <c r="C243" s="277"/>
      <c r="D243" s="277"/>
      <c r="E243" s="277"/>
      <c r="F243" s="277"/>
      <c r="G243" s="277"/>
      <c r="H243" s="277"/>
      <c r="I243" s="277"/>
      <c r="J243" s="277"/>
      <c r="K243" s="277"/>
      <c r="L243" s="277"/>
      <c r="M243" s="277"/>
      <c r="N243" s="277"/>
      <c r="O243" s="277"/>
      <c r="P243" s="277"/>
      <c r="Q243" s="277"/>
      <c r="R243" s="278"/>
    </row>
    <row r="244" spans="2:18" ht="15.75">
      <c r="B244" s="279"/>
      <c r="C244" s="280"/>
      <c r="D244" s="280" t="s">
        <v>569</v>
      </c>
      <c r="E244" s="280"/>
      <c r="F244" s="280"/>
      <c r="G244" s="280"/>
      <c r="H244" s="280"/>
      <c r="I244" s="280"/>
      <c r="J244" s="280"/>
      <c r="K244" s="280"/>
      <c r="L244" s="280"/>
      <c r="M244" s="280"/>
      <c r="N244" s="280"/>
      <c r="O244" s="280"/>
      <c r="P244" s="281"/>
      <c r="Q244" s="281"/>
      <c r="R244" s="282"/>
    </row>
    <row r="245" spans="2:18" ht="15.75">
      <c r="B245" s="279"/>
      <c r="C245" s="280">
        <v>1</v>
      </c>
      <c r="D245" s="295" t="s">
        <v>570</v>
      </c>
      <c r="E245" s="280"/>
      <c r="F245" s="283"/>
      <c r="G245" s="283"/>
      <c r="H245" s="283"/>
      <c r="I245" s="283"/>
      <c r="J245" s="283"/>
      <c r="K245" s="283"/>
      <c r="L245" s="283"/>
      <c r="M245" s="280"/>
      <c r="N245" s="280"/>
      <c r="O245" s="280"/>
      <c r="P245" s="281"/>
      <c r="Q245" s="281"/>
      <c r="R245" s="282"/>
    </row>
    <row r="246" spans="2:18" ht="15.75">
      <c r="B246" s="279"/>
      <c r="C246" s="280">
        <v>2</v>
      </c>
      <c r="D246" s="294" t="s">
        <v>571</v>
      </c>
      <c r="E246" s="280"/>
      <c r="F246" s="280"/>
      <c r="G246" s="280"/>
      <c r="H246" s="280"/>
      <c r="I246" s="280"/>
      <c r="J246" s="280"/>
      <c r="K246" s="280"/>
      <c r="L246" s="280"/>
      <c r="M246" s="280"/>
      <c r="N246" s="280"/>
      <c r="O246" s="280"/>
      <c r="P246" s="281"/>
      <c r="Q246" s="281"/>
      <c r="R246" s="282"/>
    </row>
    <row r="247" spans="2:18" ht="15.75">
      <c r="B247" s="279"/>
      <c r="C247" s="280">
        <v>3</v>
      </c>
      <c r="D247" s="284" t="s">
        <v>572</v>
      </c>
      <c r="E247" s="280"/>
      <c r="F247" s="280"/>
      <c r="G247" s="280"/>
      <c r="H247" s="280"/>
      <c r="I247" s="280"/>
      <c r="J247" s="280"/>
      <c r="K247" s="280"/>
      <c r="L247" s="280"/>
      <c r="M247" s="280"/>
      <c r="N247" s="280"/>
      <c r="O247" s="280"/>
      <c r="P247" s="281"/>
      <c r="Q247" s="281"/>
      <c r="R247" s="282"/>
    </row>
    <row r="248" spans="2:18" ht="15.75">
      <c r="B248" s="279"/>
      <c r="C248" s="280">
        <v>4</v>
      </c>
      <c r="D248" s="285" t="s">
        <v>573</v>
      </c>
      <c r="E248" s="280"/>
      <c r="F248" s="280"/>
      <c r="G248" s="280"/>
      <c r="H248" s="280"/>
      <c r="I248" s="280"/>
      <c r="J248" s="280"/>
      <c r="K248" s="280"/>
      <c r="L248" s="280"/>
      <c r="M248" s="280"/>
      <c r="N248" s="280"/>
      <c r="O248" s="280"/>
      <c r="P248" s="281"/>
      <c r="Q248" s="281"/>
      <c r="R248" s="282"/>
    </row>
    <row r="249" spans="2:18" ht="15">
      <c r="B249" s="279">
        <v>1</v>
      </c>
      <c r="C249" s="286" t="s">
        <v>574</v>
      </c>
      <c r="D249" s="287"/>
      <c r="E249" s="287"/>
      <c r="F249" s="287"/>
      <c r="G249" s="287"/>
      <c r="H249" s="287"/>
      <c r="I249" s="287"/>
      <c r="J249" s="287"/>
      <c r="K249" s="287"/>
      <c r="L249" s="287"/>
      <c r="M249" s="287"/>
      <c r="N249" s="287"/>
      <c r="O249" s="288"/>
      <c r="P249" s="288"/>
      <c r="Q249" s="288"/>
      <c r="R249" s="282"/>
    </row>
    <row r="250" spans="2:18" ht="18">
      <c r="B250" s="279">
        <v>2</v>
      </c>
      <c r="C250" s="286" t="s">
        <v>575</v>
      </c>
      <c r="D250" s="287"/>
      <c r="E250" s="287"/>
      <c r="F250" s="287"/>
      <c r="G250" s="287"/>
      <c r="H250" s="287"/>
      <c r="I250" s="287"/>
      <c r="J250" s="287"/>
      <c r="K250" s="287"/>
      <c r="L250" s="287"/>
      <c r="M250" s="287"/>
      <c r="N250" s="287"/>
      <c r="O250" s="288"/>
      <c r="P250" s="288"/>
      <c r="Q250" s="288"/>
      <c r="R250" s="289"/>
    </row>
    <row r="251" spans="2:18" ht="18">
      <c r="B251" s="279">
        <v>3</v>
      </c>
      <c r="C251" s="286" t="s">
        <v>576</v>
      </c>
      <c r="D251" s="287"/>
      <c r="E251" s="287"/>
      <c r="F251" s="287"/>
      <c r="G251" s="287"/>
      <c r="H251" s="287"/>
      <c r="I251" s="287"/>
      <c r="J251" s="287"/>
      <c r="K251" s="287"/>
      <c r="L251" s="287"/>
      <c r="M251" s="287"/>
      <c r="N251" s="287"/>
      <c r="O251" s="288"/>
      <c r="P251" s="288"/>
      <c r="Q251" s="288"/>
      <c r="R251" s="289"/>
    </row>
    <row r="252" spans="2:18" ht="14.25">
      <c r="B252" s="216">
        <v>4</v>
      </c>
      <c r="C252" s="286" t="s">
        <v>577</v>
      </c>
      <c r="D252" s="287"/>
      <c r="E252" s="287"/>
      <c r="F252" s="287"/>
      <c r="G252" s="287"/>
      <c r="H252" s="287"/>
      <c r="I252" s="287"/>
      <c r="J252" s="287"/>
      <c r="K252" s="287"/>
      <c r="L252" s="287"/>
      <c r="M252" s="287"/>
      <c r="N252" s="287"/>
      <c r="O252" s="288"/>
      <c r="P252" s="288"/>
      <c r="Q252" s="288"/>
      <c r="R252" s="219"/>
    </row>
    <row r="253" spans="2:18">
      <c r="B253" s="216"/>
      <c r="C253" s="218"/>
      <c r="D253" s="218"/>
      <c r="E253" s="290" t="s">
        <v>578</v>
      </c>
      <c r="G253" s="290" t="s">
        <v>579</v>
      </c>
      <c r="H253" s="218"/>
      <c r="I253" s="290" t="s">
        <v>580</v>
      </c>
      <c r="J253" s="218"/>
      <c r="K253" s="218"/>
      <c r="L253" s="218"/>
      <c r="M253" s="218"/>
      <c r="N253" s="218"/>
      <c r="O253" s="218"/>
      <c r="P253" s="218"/>
      <c r="Q253" s="218"/>
      <c r="R253" s="219"/>
    </row>
    <row r="254" spans="2:18">
      <c r="B254" s="216"/>
      <c r="C254" s="218"/>
      <c r="D254" s="218"/>
      <c r="E254" s="291" t="s">
        <v>581</v>
      </c>
      <c r="G254" s="291" t="s">
        <v>258</v>
      </c>
      <c r="H254" s="218"/>
      <c r="I254" s="291" t="s">
        <v>582</v>
      </c>
      <c r="J254" s="218"/>
      <c r="K254" s="218"/>
      <c r="L254" s="218"/>
      <c r="M254" s="218"/>
      <c r="N254" s="218"/>
      <c r="O254" s="218"/>
      <c r="P254" s="218"/>
      <c r="Q254" s="218"/>
      <c r="R254" s="219"/>
    </row>
    <row r="255" spans="2:18">
      <c r="B255" s="216"/>
      <c r="C255" s="218"/>
      <c r="D255" s="218"/>
      <c r="E255" s="292" t="s">
        <v>583</v>
      </c>
      <c r="G255" s="292" t="s">
        <v>262</v>
      </c>
      <c r="H255" s="218"/>
      <c r="I255" s="292" t="s">
        <v>584</v>
      </c>
      <c r="J255" s="218"/>
      <c r="K255" s="218"/>
      <c r="L255" s="218"/>
      <c r="M255" s="218"/>
      <c r="N255" s="218"/>
      <c r="O255" s="218"/>
      <c r="P255" s="218"/>
      <c r="Q255" s="218"/>
      <c r="R255" s="219"/>
    </row>
    <row r="256" spans="2:18">
      <c r="B256" s="216"/>
      <c r="C256" s="218"/>
      <c r="D256" s="218"/>
      <c r="E256" s="293" t="s">
        <v>585</v>
      </c>
      <c r="G256" s="293" t="s">
        <v>585</v>
      </c>
      <c r="H256" s="218"/>
      <c r="I256" s="293" t="s">
        <v>586</v>
      </c>
      <c r="J256" s="218"/>
      <c r="K256" s="218"/>
      <c r="L256" s="218"/>
      <c r="M256" s="218"/>
      <c r="N256" s="218"/>
      <c r="O256" s="218"/>
      <c r="P256" s="218"/>
      <c r="Q256" s="218"/>
      <c r="R256" s="219"/>
    </row>
    <row r="257" spans="2:18" ht="13.5" thickBot="1">
      <c r="B257" s="235"/>
      <c r="C257" s="232"/>
      <c r="D257" s="232"/>
      <c r="E257" s="232"/>
      <c r="F257" s="232"/>
      <c r="G257" s="232"/>
      <c r="H257" s="232"/>
      <c r="I257" s="232"/>
      <c r="J257" s="232"/>
      <c r="K257" s="232"/>
      <c r="L257" s="232"/>
      <c r="M257" s="232"/>
      <c r="N257" s="232"/>
      <c r="O257" s="232"/>
      <c r="P257" s="232"/>
      <c r="Q257" s="232"/>
      <c r="R257" s="233"/>
    </row>
  </sheetData>
  <mergeCells count="2">
    <mergeCell ref="N2:N3"/>
    <mergeCell ref="O2:O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6" tint="0.39997558519241921"/>
  </sheetPr>
  <dimension ref="A1:U76"/>
  <sheetViews>
    <sheetView showGridLines="0" view="pageBreakPreview" zoomScale="115" zoomScaleNormal="80" zoomScaleSheetLayoutView="115" workbookViewId="0">
      <selection activeCell="A6" sqref="A6:I6"/>
    </sheetView>
  </sheetViews>
  <sheetFormatPr baseColWidth="10" defaultColWidth="0" defaultRowHeight="13.9" customHeight="1" zeroHeight="1"/>
  <cols>
    <col min="1" max="9" width="12.28515625" style="246" customWidth="1"/>
    <col min="10" max="10" width="13.28515625" style="246" hidden="1" customWidth="1"/>
    <col min="11" max="12" width="11.140625" style="246" hidden="1" customWidth="1"/>
    <col min="13" max="13" width="44.28515625" style="246" hidden="1" customWidth="1"/>
    <col min="14" max="16384" width="11.140625" style="246" hidden="1"/>
  </cols>
  <sheetData>
    <row r="1" spans="1:21" ht="15.75" thickBot="1">
      <c r="A1" s="447" t="s">
        <v>538</v>
      </c>
      <c r="B1" s="447"/>
      <c r="C1" s="447"/>
      <c r="D1" s="447"/>
      <c r="E1" s="447"/>
      <c r="F1" s="447"/>
      <c r="G1" s="447"/>
      <c r="H1" s="447"/>
      <c r="I1" s="447"/>
      <c r="J1" s="245"/>
      <c r="K1" s="245"/>
    </row>
    <row r="2" spans="1:21" ht="14.25">
      <c r="A2" s="448" t="s">
        <v>539</v>
      </c>
      <c r="B2" s="448"/>
      <c r="C2" s="448"/>
      <c r="D2" s="448"/>
      <c r="E2" s="448"/>
      <c r="F2" s="448"/>
      <c r="G2" s="448"/>
      <c r="H2" s="448"/>
      <c r="I2" s="448"/>
    </row>
    <row r="3" spans="1:21" ht="14.25">
      <c r="A3" s="247"/>
      <c r="B3" s="247"/>
      <c r="C3" s="248"/>
      <c r="D3" s="248"/>
      <c r="E3" s="248"/>
      <c r="F3" s="248"/>
      <c r="G3" s="248"/>
      <c r="H3" s="248"/>
      <c r="I3" s="248"/>
    </row>
    <row r="4" spans="1:21" ht="18.75" customHeight="1" thickBot="1">
      <c r="A4" s="449" t="s">
        <v>630</v>
      </c>
      <c r="B4" s="449"/>
      <c r="C4" s="449"/>
      <c r="D4" s="449"/>
      <c r="E4" s="449"/>
      <c r="F4" s="449"/>
      <c r="G4" s="449"/>
      <c r="H4" s="449"/>
      <c r="I4" s="449"/>
      <c r="J4" s="246" t="str">
        <f>PROPER(A4)</f>
        <v>2Do Trimestre, Acumulado Enero-Junio</v>
      </c>
    </row>
    <row r="5" spans="1:21" ht="8.25" customHeight="1">
      <c r="A5" s="450"/>
      <c r="B5" s="450" t="s">
        <v>540</v>
      </c>
      <c r="C5" s="450" t="s">
        <v>540</v>
      </c>
      <c r="D5" s="450" t="s">
        <v>540</v>
      </c>
      <c r="E5" s="450" t="s">
        <v>540</v>
      </c>
      <c r="F5" s="450" t="s">
        <v>540</v>
      </c>
      <c r="G5" s="450" t="s">
        <v>540</v>
      </c>
      <c r="H5" s="450" t="s">
        <v>540</v>
      </c>
      <c r="I5" s="450" t="s">
        <v>540</v>
      </c>
      <c r="J5" s="246" t="str">
        <f>PROPER(A5)</f>
        <v/>
      </c>
      <c r="M5" s="249" t="s">
        <v>541</v>
      </c>
    </row>
    <row r="6" spans="1:21" ht="31.5" customHeight="1" thickBot="1">
      <c r="A6" s="449" t="s">
        <v>316</v>
      </c>
      <c r="B6" s="449"/>
      <c r="C6" s="449"/>
      <c r="D6" s="449"/>
      <c r="E6" s="449"/>
      <c r="F6" s="449"/>
      <c r="G6" s="449"/>
      <c r="H6" s="449"/>
      <c r="I6" s="449"/>
      <c r="K6" s="246" t="str">
        <f>PROPER(B6)</f>
        <v/>
      </c>
      <c r="M6" s="249" t="s">
        <v>542</v>
      </c>
      <c r="N6" s="249"/>
      <c r="O6" s="249"/>
      <c r="P6" s="249"/>
      <c r="Q6" s="249"/>
      <c r="R6" s="249"/>
      <c r="S6" s="249"/>
      <c r="T6" s="249"/>
      <c r="U6" s="249"/>
    </row>
    <row r="7" spans="1:21" ht="9" customHeight="1">
      <c r="A7" s="250"/>
      <c r="B7" s="250"/>
      <c r="C7" s="250"/>
      <c r="D7" s="250"/>
      <c r="E7" s="250"/>
      <c r="F7" s="250"/>
      <c r="G7" s="250"/>
      <c r="H7" s="250"/>
      <c r="I7" s="250"/>
      <c r="M7" s="249" t="s">
        <v>543</v>
      </c>
    </row>
    <row r="8" spans="1:21" ht="15">
      <c r="A8" s="451" t="s">
        <v>544</v>
      </c>
      <c r="B8" s="451"/>
      <c r="C8" s="451"/>
      <c r="D8" s="451"/>
      <c r="E8" s="451"/>
      <c r="F8" s="451"/>
      <c r="G8" s="451"/>
      <c r="H8" s="451"/>
      <c r="I8" s="451"/>
      <c r="M8" s="249" t="s">
        <v>545</v>
      </c>
    </row>
    <row r="9" spans="1:21" ht="14.25">
      <c r="M9" s="249"/>
    </row>
    <row r="10" spans="1:21" s="252" customFormat="1" ht="14.25">
      <c r="A10" s="251"/>
      <c r="B10" s="452" t="s">
        <v>546</v>
      </c>
      <c r="C10" s="452"/>
      <c r="D10" s="452"/>
      <c r="E10" s="452"/>
      <c r="F10" s="452"/>
      <c r="G10" s="452"/>
      <c r="H10" s="452"/>
      <c r="I10" s="452"/>
      <c r="M10" s="249"/>
    </row>
    <row r="11" spans="1:21" s="252" customFormat="1" ht="14.25">
      <c r="A11" s="251"/>
      <c r="B11" s="452" t="s">
        <v>231</v>
      </c>
      <c r="C11" s="452"/>
      <c r="D11" s="452"/>
      <c r="E11" s="452"/>
      <c r="F11" s="452"/>
      <c r="G11" s="452"/>
      <c r="H11" s="452"/>
      <c r="I11" s="452"/>
    </row>
    <row r="12" spans="1:21" s="252" customFormat="1" ht="14.25">
      <c r="A12" s="251"/>
      <c r="B12" s="452" t="s">
        <v>547</v>
      </c>
      <c r="C12" s="452"/>
      <c r="D12" s="452"/>
      <c r="E12" s="452"/>
      <c r="F12" s="452"/>
      <c r="G12" s="452"/>
      <c r="H12" s="452"/>
      <c r="I12" s="452"/>
    </row>
    <row r="13" spans="1:21" s="252" customFormat="1" ht="14.25">
      <c r="A13" s="251"/>
      <c r="B13" s="452" t="s">
        <v>548</v>
      </c>
      <c r="C13" s="452"/>
      <c r="D13" s="452"/>
      <c r="E13" s="452"/>
      <c r="F13" s="452"/>
      <c r="G13" s="452"/>
      <c r="H13" s="452"/>
      <c r="I13" s="452"/>
    </row>
    <row r="14" spans="1:21" s="252" customFormat="1" ht="14.25">
      <c r="A14" s="251"/>
      <c r="B14" s="452" t="s">
        <v>549</v>
      </c>
      <c r="C14" s="452"/>
      <c r="D14" s="452"/>
      <c r="E14" s="452"/>
      <c r="F14" s="452"/>
      <c r="G14" s="452"/>
      <c r="H14" s="452"/>
      <c r="I14" s="452"/>
    </row>
    <row r="15" spans="1:21" s="254" customFormat="1" ht="14.25">
      <c r="A15" s="253"/>
      <c r="B15" s="446"/>
      <c r="C15" s="446"/>
      <c r="D15" s="446"/>
      <c r="E15" s="446"/>
      <c r="F15" s="446"/>
      <c r="G15" s="446"/>
      <c r="H15" s="446"/>
      <c r="I15" s="446"/>
      <c r="K15" s="255"/>
    </row>
    <row r="16" spans="1:21" s="254" customFormat="1" ht="14.25">
      <c r="A16" s="256"/>
      <c r="B16" s="454"/>
      <c r="C16" s="454"/>
      <c r="D16" s="454"/>
      <c r="E16" s="454"/>
      <c r="F16" s="454"/>
      <c r="G16" s="454"/>
      <c r="H16" s="454"/>
      <c r="I16" s="454"/>
      <c r="K16" s="257"/>
    </row>
    <row r="17" spans="1:11" s="254" customFormat="1" ht="14.25">
      <c r="A17" s="256"/>
      <c r="B17" s="255"/>
      <c r="K17" s="257"/>
    </row>
    <row r="18" spans="1:11" s="254" customFormat="1" ht="14.25">
      <c r="A18" s="256"/>
      <c r="B18" s="258"/>
      <c r="K18" s="257"/>
    </row>
    <row r="19" spans="1:11" s="254" customFormat="1" ht="14.25">
      <c r="A19" s="256"/>
      <c r="B19" s="259"/>
      <c r="K19" s="257"/>
    </row>
    <row r="20" spans="1:11" s="254" customFormat="1" ht="14.25">
      <c r="A20" s="256"/>
      <c r="B20" s="260" t="s">
        <v>550</v>
      </c>
      <c r="K20" s="257"/>
    </row>
    <row r="21" spans="1:11" s="254" customFormat="1" ht="14.25">
      <c r="A21" s="256"/>
      <c r="B21" s="260"/>
      <c r="K21" s="257"/>
    </row>
    <row r="22" spans="1:11" s="254" customFormat="1" ht="14.25">
      <c r="A22" s="256"/>
      <c r="B22" s="260"/>
      <c r="K22" s="257"/>
    </row>
    <row r="23" spans="1:11" s="254" customFormat="1" ht="14.25">
      <c r="A23" s="256"/>
      <c r="B23" s="260"/>
      <c r="K23" s="257"/>
    </row>
    <row r="24" spans="1:11" s="254" customFormat="1" ht="14.25">
      <c r="A24" s="256"/>
      <c r="B24" s="260"/>
      <c r="K24" s="257"/>
    </row>
    <row r="25" spans="1:11" s="254" customFormat="1" ht="14.25">
      <c r="A25" s="256"/>
      <c r="B25" s="255"/>
      <c r="K25" s="257"/>
    </row>
    <row r="26" spans="1:11" s="254" customFormat="1" ht="14.25">
      <c r="A26" s="256"/>
      <c r="B26" s="260"/>
      <c r="K26" s="257"/>
    </row>
    <row r="27" spans="1:11" s="254" customFormat="1" ht="12" customHeight="1">
      <c r="A27" s="256"/>
      <c r="B27" s="255"/>
      <c r="K27" s="257"/>
    </row>
    <row r="28" spans="1:11" s="254" customFormat="1" ht="16.149999999999999" customHeight="1">
      <c r="A28" s="261"/>
      <c r="B28" s="255"/>
      <c r="K28" s="257"/>
    </row>
    <row r="29" spans="1:11" s="254" customFormat="1" ht="16.149999999999999" customHeight="1">
      <c r="A29" s="261"/>
      <c r="B29" s="255"/>
      <c r="K29" s="257"/>
    </row>
    <row r="30" spans="1:11" s="254" customFormat="1" ht="15" customHeight="1">
      <c r="A30" s="261"/>
      <c r="B30" s="255"/>
      <c r="K30" s="257"/>
    </row>
    <row r="31" spans="1:11" s="254" customFormat="1" ht="16.149999999999999" customHeight="1">
      <c r="A31" s="261"/>
      <c r="B31" s="255"/>
      <c r="K31" s="257"/>
    </row>
    <row r="32" spans="1:11" s="254" customFormat="1" ht="16.149999999999999" customHeight="1">
      <c r="A32" s="261"/>
      <c r="B32" s="255"/>
      <c r="K32" s="257"/>
    </row>
    <row r="33" spans="1:11" s="254" customFormat="1" ht="13.9" customHeight="1">
      <c r="A33" s="261"/>
      <c r="B33" s="255"/>
      <c r="K33" s="257"/>
    </row>
    <row r="34" spans="1:11" ht="16.149999999999999" customHeight="1">
      <c r="A34" s="453" t="s">
        <v>551</v>
      </c>
      <c r="B34" s="453"/>
      <c r="C34" s="453"/>
      <c r="D34" s="453"/>
      <c r="E34" s="453"/>
      <c r="F34" s="453"/>
      <c r="G34" s="453"/>
      <c r="H34" s="453"/>
      <c r="I34" s="453"/>
    </row>
    <row r="35" spans="1:11" ht="214.9" customHeight="1">
      <c r="A35" s="458" t="s">
        <v>619</v>
      </c>
      <c r="B35" s="459"/>
      <c r="C35" s="459"/>
      <c r="D35" s="459"/>
      <c r="E35" s="459"/>
      <c r="F35" s="459"/>
      <c r="G35" s="459"/>
      <c r="H35" s="459"/>
      <c r="I35" s="459"/>
    </row>
    <row r="36" spans="1:11" ht="261.60000000000002" customHeight="1">
      <c r="A36" s="455" t="s">
        <v>620</v>
      </c>
      <c r="B36" s="455"/>
      <c r="C36" s="455"/>
      <c r="D36" s="455"/>
      <c r="E36" s="455"/>
      <c r="F36" s="455"/>
      <c r="G36" s="455"/>
      <c r="H36" s="455"/>
      <c r="I36" s="455"/>
    </row>
    <row r="37" spans="1:11" ht="57.75" customHeight="1">
      <c r="A37" s="456" t="s">
        <v>552</v>
      </c>
      <c r="B37" s="456"/>
      <c r="C37" s="456"/>
      <c r="D37" s="456"/>
      <c r="E37" s="456"/>
      <c r="F37" s="456"/>
      <c r="G37" s="456"/>
      <c r="H37" s="456"/>
      <c r="I37" s="456"/>
    </row>
    <row r="38" spans="1:11" ht="14.25">
      <c r="A38" s="262"/>
      <c r="B38" s="262"/>
      <c r="C38" s="262"/>
      <c r="D38" s="262"/>
      <c r="E38" s="262"/>
      <c r="F38" s="262"/>
      <c r="G38" s="262"/>
      <c r="H38" s="262"/>
      <c r="I38" s="262"/>
    </row>
    <row r="39" spans="1:11" ht="18.600000000000001" customHeight="1">
      <c r="A39" s="457" t="s">
        <v>553</v>
      </c>
      <c r="B39" s="457"/>
      <c r="C39" s="457"/>
      <c r="D39" s="457"/>
      <c r="E39" s="457"/>
      <c r="F39" s="457"/>
      <c r="G39" s="457"/>
      <c r="H39" s="457"/>
      <c r="I39" s="457"/>
    </row>
    <row r="40" spans="1:11" ht="219.6" customHeight="1">
      <c r="A40" s="456" t="s">
        <v>554</v>
      </c>
      <c r="B40" s="456"/>
      <c r="C40" s="456"/>
      <c r="D40" s="456"/>
      <c r="E40" s="456"/>
      <c r="F40" s="456"/>
      <c r="G40" s="456"/>
      <c r="H40" s="456"/>
      <c r="I40" s="456"/>
    </row>
    <row r="41" spans="1:11" ht="186.6" customHeight="1">
      <c r="A41" s="455" t="s">
        <v>555</v>
      </c>
      <c r="B41" s="455"/>
      <c r="C41" s="455"/>
      <c r="D41" s="455"/>
      <c r="E41" s="455"/>
      <c r="F41" s="455"/>
      <c r="G41" s="455"/>
      <c r="H41" s="455"/>
      <c r="I41" s="455"/>
    </row>
    <row r="42" spans="1:11" ht="22.15" customHeight="1">
      <c r="A42" s="453" t="s">
        <v>556</v>
      </c>
      <c r="B42" s="453"/>
      <c r="C42" s="453"/>
      <c r="D42" s="453"/>
      <c r="E42" s="453"/>
      <c r="F42" s="453"/>
      <c r="G42" s="453"/>
      <c r="H42" s="453"/>
      <c r="I42" s="453"/>
    </row>
    <row r="43" spans="1:11" ht="120" customHeight="1">
      <c r="A43" s="455" t="s">
        <v>557</v>
      </c>
      <c r="B43" s="455"/>
      <c r="C43" s="455"/>
      <c r="D43" s="455"/>
      <c r="E43" s="455"/>
      <c r="F43" s="455"/>
      <c r="G43" s="455"/>
      <c r="H43" s="455"/>
      <c r="I43" s="455"/>
    </row>
    <row r="44" spans="1:11" ht="10.5" customHeight="1">
      <c r="A44" s="260"/>
      <c r="B44" s="260"/>
      <c r="C44" s="260"/>
      <c r="D44" s="260"/>
      <c r="E44" s="260"/>
      <c r="F44" s="260"/>
      <c r="G44" s="260"/>
      <c r="H44" s="260"/>
      <c r="I44" s="260"/>
    </row>
    <row r="45" spans="1:11" ht="18" customHeight="1">
      <c r="A45" s="453" t="s">
        <v>558</v>
      </c>
      <c r="B45" s="453"/>
      <c r="C45" s="453"/>
      <c r="D45" s="453"/>
      <c r="E45" s="453"/>
      <c r="F45" s="453"/>
      <c r="G45" s="453"/>
      <c r="H45" s="453"/>
      <c r="I45" s="453"/>
    </row>
    <row r="46" spans="1:11" ht="299.25" customHeight="1">
      <c r="A46" s="455" t="s">
        <v>559</v>
      </c>
      <c r="B46" s="455"/>
      <c r="C46" s="455"/>
      <c r="D46" s="455"/>
      <c r="E46" s="455"/>
      <c r="F46" s="455"/>
      <c r="G46" s="455"/>
      <c r="H46" s="455"/>
      <c r="I46" s="455"/>
    </row>
    <row r="47" spans="1:11" ht="20.45" customHeight="1">
      <c r="A47" s="453" t="s">
        <v>560</v>
      </c>
      <c r="B47" s="453"/>
      <c r="C47" s="453"/>
      <c r="D47" s="453"/>
      <c r="E47" s="453"/>
      <c r="F47" s="453"/>
      <c r="G47" s="453"/>
      <c r="H47" s="453"/>
      <c r="I47" s="453"/>
    </row>
    <row r="48" spans="1:11" ht="211.5" customHeight="1">
      <c r="A48" s="455" t="s">
        <v>561</v>
      </c>
      <c r="B48" s="455"/>
      <c r="C48" s="455"/>
      <c r="D48" s="455"/>
      <c r="E48" s="455"/>
      <c r="F48" s="455"/>
      <c r="G48" s="455"/>
      <c r="H48" s="455"/>
      <c r="I48" s="455"/>
    </row>
    <row r="49" spans="1:9" ht="14.25">
      <c r="A49" s="262"/>
      <c r="B49" s="262"/>
      <c r="C49" s="262"/>
      <c r="D49" s="262"/>
      <c r="E49" s="262"/>
      <c r="F49" s="262"/>
      <c r="G49" s="262"/>
      <c r="H49" s="262"/>
      <c r="I49" s="262"/>
    </row>
    <row r="50" spans="1:9" ht="15">
      <c r="A50" s="453" t="s">
        <v>562</v>
      </c>
      <c r="B50" s="453"/>
      <c r="C50" s="453"/>
      <c r="D50" s="453"/>
      <c r="E50" s="453"/>
      <c r="F50" s="453"/>
      <c r="G50" s="453"/>
      <c r="H50" s="453"/>
      <c r="I50" s="453"/>
    </row>
    <row r="51" spans="1:9" ht="251.25" customHeight="1">
      <c r="A51" s="455" t="s">
        <v>563</v>
      </c>
      <c r="B51" s="455"/>
      <c r="C51" s="455"/>
      <c r="D51" s="455"/>
      <c r="E51" s="455"/>
      <c r="F51" s="455"/>
      <c r="G51" s="455"/>
      <c r="H51" s="455"/>
      <c r="I51" s="455"/>
    </row>
    <row r="52" spans="1:9" ht="15">
      <c r="A52" s="453" t="s">
        <v>564</v>
      </c>
      <c r="B52" s="453"/>
      <c r="C52" s="453"/>
      <c r="D52" s="453"/>
      <c r="E52" s="453"/>
      <c r="F52" s="453"/>
      <c r="G52" s="453"/>
      <c r="H52" s="453"/>
      <c r="I52" s="453"/>
    </row>
    <row r="53" spans="1:9" ht="177" customHeight="1">
      <c r="A53" s="455" t="s">
        <v>565</v>
      </c>
      <c r="B53" s="455"/>
      <c r="C53" s="455"/>
      <c r="D53" s="455"/>
      <c r="E53" s="455"/>
      <c r="F53" s="455"/>
      <c r="G53" s="455"/>
      <c r="H53" s="455"/>
      <c r="I53" s="455"/>
    </row>
    <row r="54" spans="1:9" ht="14.25" hidden="1">
      <c r="A54" s="255"/>
      <c r="B54" s="255"/>
      <c r="C54" s="255"/>
      <c r="D54" s="255"/>
      <c r="E54" s="255"/>
      <c r="F54" s="255"/>
      <c r="G54" s="255"/>
      <c r="H54" s="255"/>
      <c r="I54" s="255"/>
    </row>
    <row r="55" spans="1:9" ht="13.9" customHeight="1"/>
    <row r="56" spans="1:9" ht="13.9" customHeight="1"/>
    <row r="57" spans="1:9" ht="13.9" customHeight="1"/>
    <row r="58" spans="1:9" ht="13.9" customHeight="1"/>
    <row r="59" spans="1:9" ht="13.9" customHeight="1"/>
    <row r="60" spans="1:9" ht="13.9" customHeight="1"/>
    <row r="61" spans="1:9" ht="13.9" customHeight="1"/>
    <row r="62" spans="1:9" ht="13.9" customHeight="1"/>
    <row r="63" spans="1:9" ht="13.9" customHeight="1"/>
    <row r="64" spans="1:9" ht="13.9" customHeight="1"/>
    <row r="65" ht="13.9" customHeight="1"/>
    <row r="66" ht="13.9" customHeight="1"/>
    <row r="67" ht="13.9" customHeight="1"/>
    <row r="68" ht="13.9" customHeight="1"/>
    <row r="69" ht="13.9" customHeight="1"/>
    <row r="70" ht="13.9" customHeight="1"/>
    <row r="71" ht="13.9" customHeight="1"/>
    <row r="72" ht="13.9" customHeight="1"/>
    <row r="73" ht="13.9" customHeight="1"/>
    <row r="74" ht="13.9" customHeight="1"/>
    <row r="75" ht="13.9" customHeight="1"/>
    <row r="76" ht="13.9" customHeight="1"/>
  </sheetData>
  <sheetProtection selectLockedCells="1"/>
  <mergeCells count="30">
    <mergeCell ref="A48:I48"/>
    <mergeCell ref="A50:I50"/>
    <mergeCell ref="A51:I51"/>
    <mergeCell ref="A52:I52"/>
    <mergeCell ref="A53:I53"/>
    <mergeCell ref="A47:I47"/>
    <mergeCell ref="B16:I16"/>
    <mergeCell ref="A34:I34"/>
    <mergeCell ref="A36:I36"/>
    <mergeCell ref="A37:I37"/>
    <mergeCell ref="A39:I39"/>
    <mergeCell ref="A40:I40"/>
    <mergeCell ref="A41:I41"/>
    <mergeCell ref="A42:I42"/>
    <mergeCell ref="A43:I43"/>
    <mergeCell ref="A45:I45"/>
    <mergeCell ref="A46:I46"/>
    <mergeCell ref="A35:I35"/>
    <mergeCell ref="B15:I15"/>
    <mergeCell ref="A1:I1"/>
    <mergeCell ref="A2:I2"/>
    <mergeCell ref="A4:I4"/>
    <mergeCell ref="A5:I5"/>
    <mergeCell ref="A6:I6"/>
    <mergeCell ref="A8:I8"/>
    <mergeCell ref="B10:I10"/>
    <mergeCell ref="B11:I11"/>
    <mergeCell ref="B12:I12"/>
    <mergeCell ref="B13:I13"/>
    <mergeCell ref="B14:I14"/>
  </mergeCells>
  <conditionalFormatting sqref="A6:I6">
    <cfRule type="cellIs" dxfId="135" priority="1" operator="equal">
      <formula>$I$7</formula>
    </cfRule>
    <cfRule type="cellIs" dxfId="134" priority="2" operator="equal">
      <formula>$I$7</formula>
    </cfRule>
  </conditionalFormatting>
  <hyperlinks>
    <hyperlink ref="B10:I10" location="Índice!A38" display="Marco jurídico"/>
    <hyperlink ref="B11:I11" location="Índice!A41" display="Objetivo"/>
    <hyperlink ref="B12:I12" location="Índice!A44" display="Características"/>
    <hyperlink ref="B13:I13" location="Índice!A46" display="Proceso de Elaboración"/>
    <hyperlink ref="B14:I14" location="Índice!A51" display="Fecha de Entrega"/>
  </hyperlinks>
  <pageMargins left="0.7" right="0.7" top="0.75" bottom="0.75" header="0.3" footer="0.3"/>
  <pageSetup scale="81"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'Base Datos'!$U$4:$U$7</xm:f>
          </x14:formula1>
          <xm:sqref>A4:I4</xm:sqref>
        </x14:dataValidation>
        <x14:dataValidation type="list" allowBlank="1" showInputMessage="1" showErrorMessage="1">
          <x14:formula1>
            <xm:f>'Base Datos'!$B$2:$B$33</xm:f>
          </x14:formula1>
          <xm:sqref>A6:I6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6" tint="0.39997558519241921"/>
  </sheetPr>
  <dimension ref="A1:L25"/>
  <sheetViews>
    <sheetView showGridLines="0" zoomScale="40" zoomScaleNormal="40" workbookViewId="0">
      <selection activeCell="E21" sqref="E21"/>
    </sheetView>
  </sheetViews>
  <sheetFormatPr baseColWidth="10" defaultColWidth="0" defaultRowHeight="24.6" customHeight="1" zeroHeight="1"/>
  <cols>
    <col min="1" max="2" width="11.28515625" style="139" customWidth="1"/>
    <col min="3" max="4" width="25.7109375" style="139" customWidth="1"/>
    <col min="5" max="5" width="135.7109375" style="139" customWidth="1"/>
    <col min="6" max="6" width="45" style="139" customWidth="1"/>
    <col min="7" max="7" width="48.28515625" style="139" customWidth="1"/>
    <col min="8" max="8" width="37.28515625" style="139" customWidth="1"/>
    <col min="9" max="9" width="11.28515625" style="139" customWidth="1"/>
    <col min="10" max="10" width="29.140625" style="139" customWidth="1"/>
    <col min="11" max="11" width="31.7109375" style="139" customWidth="1"/>
    <col min="12" max="12" width="0" style="139" hidden="1" customWidth="1"/>
    <col min="13" max="16384" width="11.28515625" style="139" hidden="1"/>
  </cols>
  <sheetData>
    <row r="1" spans="1:12" ht="25.5">
      <c r="A1" s="502" t="s">
        <v>526</v>
      </c>
      <c r="B1" s="502"/>
      <c r="C1" s="502"/>
      <c r="D1" s="502"/>
      <c r="E1" s="502"/>
      <c r="F1" s="502"/>
      <c r="G1" s="502"/>
      <c r="H1" s="502"/>
      <c r="I1" s="502"/>
      <c r="J1" s="502"/>
      <c r="K1" s="502"/>
    </row>
    <row r="2" spans="1:12" ht="25.5">
      <c r="A2" s="502"/>
      <c r="B2" s="502"/>
      <c r="C2" s="502"/>
      <c r="D2" s="502"/>
      <c r="E2" s="502"/>
      <c r="F2" s="502"/>
      <c r="G2" s="502"/>
      <c r="H2" s="502"/>
      <c r="I2" s="502"/>
      <c r="J2" s="502"/>
      <c r="K2" s="502"/>
    </row>
    <row r="3" spans="1:12" ht="26.25" thickBot="1">
      <c r="A3" s="503"/>
      <c r="B3" s="503"/>
      <c r="C3" s="503"/>
      <c r="D3" s="240"/>
      <c r="E3" s="240"/>
      <c r="F3" s="241"/>
      <c r="G3" s="241"/>
      <c r="H3" s="242"/>
      <c r="I3" s="242"/>
      <c r="J3" s="504"/>
      <c r="K3" s="504"/>
      <c r="L3" s="243"/>
    </row>
    <row r="4" spans="1:12" s="244" customFormat="1" ht="26.25">
      <c r="A4" s="505" t="s">
        <v>527</v>
      </c>
      <c r="B4" s="506"/>
      <c r="C4" s="506"/>
      <c r="D4" s="507" t="s">
        <v>528</v>
      </c>
      <c r="E4" s="507"/>
      <c r="F4" s="508" t="s">
        <v>529</v>
      </c>
      <c r="G4" s="509"/>
      <c r="H4" s="509"/>
      <c r="I4" s="509"/>
      <c r="J4" s="509"/>
      <c r="K4" s="510"/>
    </row>
    <row r="5" spans="1:12" ht="322.89999999999998" customHeight="1">
      <c r="A5" s="479" t="s">
        <v>530</v>
      </c>
      <c r="B5" s="479"/>
      <c r="C5" s="480"/>
      <c r="D5" s="477"/>
      <c r="E5" s="477"/>
      <c r="F5" s="478" t="s">
        <v>621</v>
      </c>
      <c r="G5" s="478"/>
      <c r="H5" s="478"/>
      <c r="I5" s="478"/>
      <c r="J5" s="478"/>
      <c r="K5" s="478"/>
    </row>
    <row r="6" spans="1:12" ht="25.5">
      <c r="A6" s="481"/>
      <c r="B6" s="481"/>
      <c r="C6" s="482"/>
      <c r="D6" s="485"/>
      <c r="E6" s="486"/>
      <c r="F6" s="491" t="s">
        <v>531</v>
      </c>
      <c r="G6" s="492"/>
      <c r="H6" s="492"/>
      <c r="I6" s="492"/>
      <c r="J6" s="492"/>
      <c r="K6" s="493"/>
    </row>
    <row r="7" spans="1:12" ht="25.5">
      <c r="A7" s="481"/>
      <c r="B7" s="481"/>
      <c r="C7" s="482"/>
      <c r="D7" s="487"/>
      <c r="E7" s="488"/>
      <c r="F7" s="494"/>
      <c r="G7" s="495"/>
      <c r="H7" s="495"/>
      <c r="I7" s="495"/>
      <c r="J7" s="495"/>
      <c r="K7" s="496"/>
    </row>
    <row r="8" spans="1:12" ht="254.45" customHeight="1">
      <c r="A8" s="481"/>
      <c r="B8" s="481"/>
      <c r="C8" s="482"/>
      <c r="D8" s="489"/>
      <c r="E8" s="490"/>
      <c r="F8" s="497"/>
      <c r="G8" s="498"/>
      <c r="H8" s="498"/>
      <c r="I8" s="498"/>
      <c r="J8" s="498"/>
      <c r="K8" s="499"/>
    </row>
    <row r="9" spans="1:12" ht="342.6" customHeight="1">
      <c r="A9" s="483"/>
      <c r="B9" s="483"/>
      <c r="C9" s="484"/>
      <c r="D9" s="500"/>
      <c r="E9" s="501"/>
      <c r="F9" s="467" t="s">
        <v>645</v>
      </c>
      <c r="G9" s="468"/>
      <c r="H9" s="468"/>
      <c r="I9" s="468"/>
      <c r="J9" s="468"/>
      <c r="K9" s="469"/>
    </row>
    <row r="10" spans="1:12" ht="260.45" customHeight="1">
      <c r="A10" s="475" t="s">
        <v>532</v>
      </c>
      <c r="B10" s="476"/>
      <c r="C10" s="476"/>
      <c r="D10" s="476"/>
      <c r="E10" s="476"/>
      <c r="F10" s="467" t="s">
        <v>533</v>
      </c>
      <c r="G10" s="468"/>
      <c r="H10" s="468"/>
      <c r="I10" s="468"/>
      <c r="J10" s="468"/>
      <c r="K10" s="469"/>
    </row>
    <row r="11" spans="1:12" ht="272.45" customHeight="1">
      <c r="A11" s="463" t="s">
        <v>534</v>
      </c>
      <c r="B11" s="464"/>
      <c r="C11" s="465"/>
      <c r="D11" s="477"/>
      <c r="E11" s="477"/>
      <c r="F11" s="478" t="s">
        <v>622</v>
      </c>
      <c r="G11" s="478"/>
      <c r="H11" s="478"/>
      <c r="I11" s="478"/>
      <c r="J11" s="478"/>
      <c r="K11" s="478"/>
    </row>
    <row r="12" spans="1:12" ht="249" customHeight="1">
      <c r="A12" s="463" t="s">
        <v>535</v>
      </c>
      <c r="B12" s="464"/>
      <c r="C12" s="465"/>
      <c r="D12" s="466"/>
      <c r="E12" s="465"/>
      <c r="F12" s="467" t="s">
        <v>536</v>
      </c>
      <c r="G12" s="468"/>
      <c r="H12" s="468"/>
      <c r="I12" s="468"/>
      <c r="J12" s="468"/>
      <c r="K12" s="469"/>
    </row>
    <row r="13" spans="1:12" ht="230.45" customHeight="1">
      <c r="A13" s="470" t="s">
        <v>537</v>
      </c>
      <c r="B13" s="471"/>
      <c r="C13" s="472"/>
      <c r="D13" s="473"/>
      <c r="E13" s="474"/>
      <c r="F13" s="467" t="s">
        <v>623</v>
      </c>
      <c r="G13" s="468"/>
      <c r="H13" s="468"/>
      <c r="I13" s="468"/>
      <c r="J13" s="468"/>
      <c r="K13" s="469"/>
    </row>
    <row r="14" spans="1:12" ht="381" customHeight="1" thickBot="1">
      <c r="A14" s="460" t="s">
        <v>646</v>
      </c>
      <c r="B14" s="461"/>
      <c r="C14" s="461"/>
      <c r="D14" s="461"/>
      <c r="E14" s="461"/>
      <c r="F14" s="461"/>
      <c r="G14" s="461"/>
      <c r="H14" s="461"/>
      <c r="I14" s="461"/>
      <c r="J14" s="461"/>
      <c r="K14" s="462"/>
    </row>
    <row r="15" spans="1:12" ht="25.5"/>
    <row r="16" spans="1:12" ht="25.5"/>
    <row r="17" ht="25.5"/>
    <row r="18" ht="24.6" customHeight="1"/>
    <row r="19" ht="24.6" customHeight="1"/>
    <row r="20" ht="24.6" customHeight="1"/>
    <row r="21" ht="24.6" customHeight="1"/>
    <row r="22" ht="24.6" customHeight="1"/>
    <row r="23" ht="24.6" customHeight="1"/>
    <row r="24" ht="24.6" customHeight="1"/>
    <row r="25" ht="24.6" customHeight="1"/>
  </sheetData>
  <sheetProtection algorithmName="SHA-512" hashValue="haKWsz6+NfPP8Syq8g4iJqM5lEtvAqVkSV0Cmlw5cECfhj5xj/fsA1C9StirKtLp5OHz1NypcUTWWvmtXKlXeA==" saltValue="vt4DvM5q8dHK32kDP6Nnog==" spinCount="100000" sheet="1" objects="1" scenarios="1" selectLockedCells="1"/>
  <mergeCells count="26">
    <mergeCell ref="A1:K2"/>
    <mergeCell ref="A3:C3"/>
    <mergeCell ref="J3:K3"/>
    <mergeCell ref="A4:C4"/>
    <mergeCell ref="D4:E4"/>
    <mergeCell ref="F4:K4"/>
    <mergeCell ref="A5:C9"/>
    <mergeCell ref="D5:E5"/>
    <mergeCell ref="F5:K5"/>
    <mergeCell ref="D6:E8"/>
    <mergeCell ref="F6:K8"/>
    <mergeCell ref="D9:E9"/>
    <mergeCell ref="F9:K9"/>
    <mergeCell ref="A10:C10"/>
    <mergeCell ref="D10:E10"/>
    <mergeCell ref="F10:K10"/>
    <mergeCell ref="A11:C11"/>
    <mergeCell ref="D11:E11"/>
    <mergeCell ref="F11:K11"/>
    <mergeCell ref="A14:K14"/>
    <mergeCell ref="A12:C12"/>
    <mergeCell ref="D12:E12"/>
    <mergeCell ref="F12:K12"/>
    <mergeCell ref="A13:C13"/>
    <mergeCell ref="D13:E13"/>
    <mergeCell ref="F13:K1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P58"/>
  <sheetViews>
    <sheetView showGridLines="0" view="pageBreakPreview" zoomScale="85" zoomScaleNormal="30" zoomScaleSheetLayoutView="85" workbookViewId="0">
      <selection activeCell="A41" sqref="A41:J41"/>
    </sheetView>
  </sheetViews>
  <sheetFormatPr baseColWidth="10" defaultColWidth="12.28515625" defaultRowHeight="15"/>
  <cols>
    <col min="1" max="10" width="20" style="2" customWidth="1"/>
    <col min="11" max="11" width="25.140625" style="2" customWidth="1"/>
    <col min="12" max="12" width="57" style="2" customWidth="1"/>
    <col min="13" max="13" width="59.85546875" style="2" customWidth="1"/>
    <col min="14" max="16384" width="12.28515625" style="2"/>
  </cols>
  <sheetData>
    <row r="1" spans="1:16" ht="34.9" customHeight="1" thickBot="1">
      <c r="A1" s="527" t="str">
        <f>CONCATENATE(Índice!A6)</f>
        <v>Zacatecas</v>
      </c>
      <c r="B1" s="528"/>
      <c r="C1" s="528"/>
      <c r="D1" s="528"/>
      <c r="E1" s="528"/>
      <c r="F1" s="528"/>
      <c r="G1" s="528"/>
      <c r="H1" s="528"/>
      <c r="I1" s="528"/>
      <c r="J1" s="542"/>
      <c r="K1" s="527" t="s">
        <v>0</v>
      </c>
      <c r="L1" s="528"/>
      <c r="M1" s="529"/>
      <c r="N1" s="1"/>
      <c r="O1" s="1"/>
      <c r="P1" s="1"/>
    </row>
    <row r="2" spans="1:16" s="4" customFormat="1" ht="34.5">
      <c r="A2" s="530" t="s">
        <v>1</v>
      </c>
      <c r="B2" s="531"/>
      <c r="C2" s="531"/>
      <c r="D2" s="531"/>
      <c r="E2" s="531"/>
      <c r="F2" s="531"/>
      <c r="G2" s="531"/>
      <c r="H2" s="531"/>
      <c r="I2" s="531"/>
      <c r="J2" s="532"/>
      <c r="K2" s="533"/>
      <c r="L2" s="534"/>
      <c r="M2" s="3"/>
    </row>
    <row r="3" spans="1:16" ht="7.15" customHeight="1">
      <c r="A3" s="5"/>
      <c r="B3" s="5"/>
      <c r="C3" s="5"/>
      <c r="D3" s="5"/>
      <c r="K3" s="535" t="s">
        <v>2</v>
      </c>
      <c r="L3" s="535"/>
      <c r="M3" s="536" t="s">
        <v>3</v>
      </c>
    </row>
    <row r="4" spans="1:16" ht="24.75" customHeight="1">
      <c r="A4" s="537" t="s">
        <v>597</v>
      </c>
      <c r="B4" s="538"/>
      <c r="C4" s="538"/>
      <c r="D4" s="538"/>
      <c r="E4" s="538"/>
      <c r="F4" s="538"/>
      <c r="G4" s="538"/>
      <c r="H4" s="538"/>
      <c r="I4" s="538"/>
      <c r="J4" s="539"/>
      <c r="K4" s="535"/>
      <c r="L4" s="535"/>
      <c r="M4" s="536"/>
    </row>
    <row r="5" spans="1:16" ht="9" customHeight="1">
      <c r="A5" s="5"/>
      <c r="B5" s="5"/>
      <c r="C5" s="5"/>
      <c r="D5" s="5"/>
      <c r="K5" s="511"/>
      <c r="L5" s="511"/>
      <c r="M5" s="511"/>
    </row>
    <row r="6" spans="1:16" ht="22.15" customHeight="1">
      <c r="A6" s="512" t="s">
        <v>4</v>
      </c>
      <c r="B6" s="515" t="s">
        <v>5</v>
      </c>
      <c r="C6" s="516"/>
      <c r="D6" s="517"/>
      <c r="E6" s="515" t="s">
        <v>6</v>
      </c>
      <c r="F6" s="516"/>
      <c r="G6" s="517"/>
      <c r="H6" s="515" t="s">
        <v>7</v>
      </c>
      <c r="I6" s="516"/>
      <c r="J6" s="516"/>
      <c r="K6" s="521"/>
      <c r="L6" s="521"/>
      <c r="M6" s="523"/>
    </row>
    <row r="7" spans="1:16" ht="15" customHeight="1">
      <c r="A7" s="513"/>
      <c r="B7" s="518" t="s">
        <v>606</v>
      </c>
      <c r="C7" s="519"/>
      <c r="D7" s="520"/>
      <c r="E7" s="518" t="s">
        <v>606</v>
      </c>
      <c r="F7" s="519"/>
      <c r="G7" s="520"/>
      <c r="H7" s="518" t="s">
        <v>606</v>
      </c>
      <c r="I7" s="519"/>
      <c r="J7" s="526"/>
      <c r="K7" s="521"/>
      <c r="L7" s="521"/>
      <c r="M7" s="524"/>
    </row>
    <row r="8" spans="1:16" ht="24" customHeight="1">
      <c r="A8" s="513"/>
      <c r="B8" s="7" t="s">
        <v>8</v>
      </c>
      <c r="C8" s="8" t="s">
        <v>9</v>
      </c>
      <c r="D8" s="7" t="s">
        <v>10</v>
      </c>
      <c r="E8" s="7" t="s">
        <v>8</v>
      </c>
      <c r="F8" s="8" t="s">
        <v>9</v>
      </c>
      <c r="G8" s="7" t="s">
        <v>10</v>
      </c>
      <c r="H8" s="7" t="s">
        <v>8</v>
      </c>
      <c r="I8" s="8" t="s">
        <v>9</v>
      </c>
      <c r="J8" s="9" t="s">
        <v>10</v>
      </c>
      <c r="K8" s="521"/>
      <c r="L8" s="521"/>
      <c r="M8" s="524"/>
    </row>
    <row r="9" spans="1:16" ht="30" customHeight="1">
      <c r="A9" s="514"/>
      <c r="B9" s="10" t="s">
        <v>11</v>
      </c>
      <c r="C9" s="11" t="s">
        <v>12</v>
      </c>
      <c r="D9" s="11" t="s">
        <v>13</v>
      </c>
      <c r="E9" s="10" t="s">
        <v>11</v>
      </c>
      <c r="F9" s="11" t="s">
        <v>12</v>
      </c>
      <c r="G9" s="11" t="s">
        <v>13</v>
      </c>
      <c r="H9" s="10" t="s">
        <v>11</v>
      </c>
      <c r="I9" s="11" t="s">
        <v>12</v>
      </c>
      <c r="J9" s="12" t="s">
        <v>13</v>
      </c>
      <c r="K9" s="521"/>
      <c r="L9" s="521"/>
      <c r="M9" s="524"/>
    </row>
    <row r="10" spans="1:16" ht="60.75" customHeight="1">
      <c r="A10" s="39" t="s">
        <v>14</v>
      </c>
      <c r="B10" s="358">
        <v>5064</v>
      </c>
      <c r="C10" s="359">
        <v>1488</v>
      </c>
      <c r="D10" s="360">
        <f>IFERROR(C10/B10,"")</f>
        <v>0.29383886255924169</v>
      </c>
      <c r="E10" s="359">
        <v>7822</v>
      </c>
      <c r="F10" s="359">
        <f>7108-4998</f>
        <v>2110</v>
      </c>
      <c r="G10" s="360">
        <f>IFERROR(F10/E10,"")</f>
        <v>0.2697519815903861</v>
      </c>
      <c r="H10" s="359">
        <v>3044</v>
      </c>
      <c r="I10" s="359">
        <v>1313</v>
      </c>
      <c r="J10" s="361">
        <f>IFERROR(I10/H10,"")</f>
        <v>0.43134034165571616</v>
      </c>
      <c r="K10" s="522"/>
      <c r="L10" s="521"/>
      <c r="M10" s="524"/>
    </row>
    <row r="11" spans="1:16" ht="60.75" customHeight="1">
      <c r="A11" s="39" t="s">
        <v>15</v>
      </c>
      <c r="B11" s="362">
        <v>2494</v>
      </c>
      <c r="C11" s="363">
        <v>3497</v>
      </c>
      <c r="D11" s="364">
        <f t="shared" ref="D11:D14" si="0">IFERROR(C11/B11,"")</f>
        <v>1.4021651964715316</v>
      </c>
      <c r="E11" s="363">
        <v>6549</v>
      </c>
      <c r="F11" s="363">
        <v>4998</v>
      </c>
      <c r="G11" s="364">
        <f t="shared" ref="G11:G14" si="1">IFERROR(F11/E11,"")</f>
        <v>0.76316994961062756</v>
      </c>
      <c r="H11" s="363">
        <v>2267</v>
      </c>
      <c r="I11" s="363">
        <v>1415</v>
      </c>
      <c r="J11" s="365">
        <f t="shared" ref="J11:J12" si="2">IFERROR(I11/H11,"")</f>
        <v>0.62417291574768419</v>
      </c>
      <c r="K11" s="522"/>
      <c r="L11" s="521"/>
      <c r="M11" s="524"/>
    </row>
    <row r="12" spans="1:16" ht="60.75" customHeight="1">
      <c r="A12" s="39" t="s">
        <v>16</v>
      </c>
      <c r="B12" s="362">
        <v>3920</v>
      </c>
      <c r="C12" s="363">
        <v>656</v>
      </c>
      <c r="D12" s="364">
        <f t="shared" si="0"/>
        <v>0.16734693877551021</v>
      </c>
      <c r="E12" s="363">
        <v>10318</v>
      </c>
      <c r="F12" s="363">
        <v>7471</v>
      </c>
      <c r="G12" s="364">
        <f t="shared" si="1"/>
        <v>0.72407443302965691</v>
      </c>
      <c r="H12" s="363">
        <v>3563</v>
      </c>
      <c r="I12" s="363">
        <v>1783</v>
      </c>
      <c r="J12" s="365">
        <f t="shared" si="2"/>
        <v>0.50042099354476566</v>
      </c>
      <c r="K12" s="522"/>
      <c r="L12" s="521"/>
      <c r="M12" s="524"/>
    </row>
    <row r="13" spans="1:16" ht="60.75" customHeight="1">
      <c r="A13" s="357" t="s">
        <v>17</v>
      </c>
      <c r="B13" s="362">
        <v>4675</v>
      </c>
      <c r="C13" s="363">
        <v>3116</v>
      </c>
      <c r="D13" s="364">
        <f t="shared" si="0"/>
        <v>0.66652406417112298</v>
      </c>
      <c r="E13" s="363">
        <v>12271</v>
      </c>
      <c r="F13" s="363">
        <v>13480</v>
      </c>
      <c r="G13" s="364">
        <f t="shared" si="1"/>
        <v>1.0985249775894386</v>
      </c>
      <c r="H13" s="363">
        <v>4251</v>
      </c>
      <c r="I13" s="363">
        <v>3203</v>
      </c>
      <c r="J13" s="365">
        <f>IFERROR(I13/H13,"")</f>
        <v>0.75346977181839569</v>
      </c>
      <c r="K13" s="522"/>
      <c r="L13" s="521"/>
      <c r="M13" s="524"/>
    </row>
    <row r="14" spans="1:16" ht="60.75" customHeight="1">
      <c r="A14" s="16" t="s">
        <v>18</v>
      </c>
      <c r="B14" s="366">
        <f>IF(SUM(B10,B11,B12,B13)=0,"",SUM(B10,B11,B12,B13))</f>
        <v>16153</v>
      </c>
      <c r="C14" s="367">
        <f>IF(SUM(C10,C11,C12,C13)=0,"",SUM(C10,C11,C12,C13))</f>
        <v>8757</v>
      </c>
      <c r="D14" s="367">
        <f t="shared" si="0"/>
        <v>0.54212839720175821</v>
      </c>
      <c r="E14" s="367">
        <f>IF(SUM(E10,E11,E12,E13)=0,"",SUM(E10,E11,E12,E13))</f>
        <v>36960</v>
      </c>
      <c r="F14" s="367">
        <f t="shared" ref="F14" si="3">IF(SUM(F10,F11,F12,F13)=0,"",SUM(F10,F11,F12,F13))</f>
        <v>28059</v>
      </c>
      <c r="G14" s="367">
        <f t="shared" si="1"/>
        <v>0.75917207792207797</v>
      </c>
      <c r="H14" s="367">
        <f>IF(SUM(H10,H11,H12,H13)=0,"",SUM(H10,H11,H12,H13))</f>
        <v>13125</v>
      </c>
      <c r="I14" s="367">
        <f t="shared" ref="I14" si="4">IF(SUM(I10,I11,I12,I13)=0,"",SUM(I10,I11,I12,I13))</f>
        <v>7714</v>
      </c>
      <c r="J14" s="368">
        <f>IFERROR(I14/H14,"")</f>
        <v>0.58773333333333333</v>
      </c>
      <c r="K14" s="522"/>
      <c r="L14" s="521"/>
      <c r="M14" s="525"/>
    </row>
    <row r="16" spans="1:16" s="17" customFormat="1" ht="21" customHeight="1">
      <c r="A16" s="555" t="s">
        <v>590</v>
      </c>
      <c r="B16" s="555"/>
      <c r="C16" s="555"/>
      <c r="D16" s="555"/>
      <c r="E16" s="555"/>
      <c r="F16" s="555"/>
      <c r="G16" s="555"/>
      <c r="H16" s="555"/>
      <c r="I16" s="555"/>
      <c r="J16" s="555"/>
      <c r="K16" s="543"/>
      <c r="L16" s="544"/>
      <c r="M16" s="548"/>
    </row>
    <row r="17" spans="1:13" ht="14.45" customHeight="1">
      <c r="A17"/>
      <c r="B17"/>
      <c r="C17"/>
      <c r="D17"/>
      <c r="K17" s="545"/>
      <c r="L17" s="546"/>
      <c r="M17" s="549"/>
    </row>
    <row r="18" spans="1:13" ht="15" customHeight="1">
      <c r="A18" s="557" t="s">
        <v>596</v>
      </c>
      <c r="B18" s="557"/>
      <c r="C18" s="557"/>
      <c r="D18" s="557"/>
      <c r="E18" s="557"/>
      <c r="F18" s="557"/>
      <c r="G18" s="557"/>
      <c r="H18" s="557"/>
      <c r="I18" s="557"/>
      <c r="J18" s="557"/>
      <c r="K18" s="545"/>
      <c r="L18" s="546"/>
      <c r="M18" s="549"/>
    </row>
    <row r="19" spans="1:13" ht="7.5" customHeight="1">
      <c r="A19"/>
      <c r="B19"/>
      <c r="C19"/>
      <c r="D19"/>
      <c r="K19" s="545"/>
      <c r="L19" s="546"/>
      <c r="M19" s="549"/>
    </row>
    <row r="20" spans="1:13" ht="15" customHeight="1">
      <c r="A20" s="558" t="s">
        <v>19</v>
      </c>
      <c r="B20" s="540" t="s">
        <v>5</v>
      </c>
      <c r="C20" s="541"/>
      <c r="D20" s="561"/>
      <c r="E20" s="540" t="s">
        <v>20</v>
      </c>
      <c r="F20" s="541"/>
      <c r="G20" s="541"/>
      <c r="H20" s="540" t="s">
        <v>21</v>
      </c>
      <c r="I20" s="541"/>
      <c r="J20" s="541"/>
      <c r="K20" s="545"/>
      <c r="L20" s="546"/>
      <c r="M20" s="549"/>
    </row>
    <row r="21" spans="1:13" ht="15" customHeight="1">
      <c r="A21" s="559"/>
      <c r="B21" s="518" t="s">
        <v>606</v>
      </c>
      <c r="C21" s="519"/>
      <c r="D21" s="520"/>
      <c r="E21" s="518" t="s">
        <v>606</v>
      </c>
      <c r="F21" s="519"/>
      <c r="G21" s="520"/>
      <c r="H21" s="518" t="s">
        <v>606</v>
      </c>
      <c r="I21" s="519"/>
      <c r="J21" s="519"/>
      <c r="K21" s="545"/>
      <c r="L21" s="546"/>
      <c r="M21" s="549"/>
    </row>
    <row r="22" spans="1:13" ht="25.5">
      <c r="A22" s="559"/>
      <c r="B22" s="7" t="s">
        <v>8</v>
      </c>
      <c r="C22" s="8" t="s">
        <v>9</v>
      </c>
      <c r="D22" s="7" t="s">
        <v>10</v>
      </c>
      <c r="E22" s="7" t="s">
        <v>8</v>
      </c>
      <c r="F22" s="8" t="s">
        <v>9</v>
      </c>
      <c r="G22" s="7" t="s">
        <v>10</v>
      </c>
      <c r="H22" s="7" t="s">
        <v>8</v>
      </c>
      <c r="I22" s="8" t="s">
        <v>9</v>
      </c>
      <c r="J22" s="9" t="s">
        <v>10</v>
      </c>
      <c r="K22" s="545"/>
      <c r="L22" s="546"/>
      <c r="M22" s="549"/>
    </row>
    <row r="23" spans="1:13" ht="14.45" customHeight="1">
      <c r="A23" s="560"/>
      <c r="B23" s="10" t="s">
        <v>11</v>
      </c>
      <c r="C23" s="11" t="s">
        <v>12</v>
      </c>
      <c r="D23" s="11" t="s">
        <v>13</v>
      </c>
      <c r="E23" s="10" t="s">
        <v>11</v>
      </c>
      <c r="F23" s="11" t="s">
        <v>12</v>
      </c>
      <c r="G23" s="11" t="s">
        <v>13</v>
      </c>
      <c r="H23" s="10" t="s">
        <v>11</v>
      </c>
      <c r="I23" s="11" t="s">
        <v>12</v>
      </c>
      <c r="J23" s="12" t="s">
        <v>13</v>
      </c>
      <c r="K23" s="545"/>
      <c r="L23" s="546"/>
      <c r="M23" s="549"/>
    </row>
    <row r="24" spans="1:13" ht="73.5" customHeight="1">
      <c r="A24" s="18" t="s">
        <v>591</v>
      </c>
      <c r="B24" s="369">
        <v>39</v>
      </c>
      <c r="C24" s="370">
        <v>39</v>
      </c>
      <c r="D24" s="371">
        <f>IFERROR(C24/B24,"")</f>
        <v>1</v>
      </c>
      <c r="E24" s="370">
        <v>44</v>
      </c>
      <c r="F24" s="370">
        <v>325</v>
      </c>
      <c r="G24" s="371">
        <f>IFERROR(F24/E24,"")</f>
        <v>7.3863636363636367</v>
      </c>
      <c r="H24" s="370">
        <v>37</v>
      </c>
      <c r="I24" s="370">
        <v>57</v>
      </c>
      <c r="J24" s="372">
        <f>IFERROR(I24/H24,"")</f>
        <v>1.5405405405405406</v>
      </c>
      <c r="K24" s="546"/>
      <c r="L24" s="546"/>
      <c r="M24" s="549"/>
    </row>
    <row r="25" spans="1:13" ht="73.5" customHeight="1">
      <c r="A25" s="19" t="s">
        <v>22</v>
      </c>
      <c r="B25" s="373"/>
      <c r="C25" s="374">
        <v>0</v>
      </c>
      <c r="D25" s="375" t="str">
        <f>IFERROR(C25/B25,"")</f>
        <v/>
      </c>
      <c r="E25" s="374">
        <v>0</v>
      </c>
      <c r="F25" s="374">
        <v>0</v>
      </c>
      <c r="G25" s="375" t="str">
        <f>IFERROR(F25/E25,"")</f>
        <v/>
      </c>
      <c r="H25" s="374">
        <v>0</v>
      </c>
      <c r="I25" s="374">
        <v>0</v>
      </c>
      <c r="J25" s="376" t="str">
        <f t="shared" ref="J25:J27" si="5">IFERROR(I25/H25,"")</f>
        <v/>
      </c>
      <c r="K25" s="546"/>
      <c r="L25" s="546"/>
      <c r="M25" s="549"/>
    </row>
    <row r="26" spans="1:13" ht="73.5" customHeight="1">
      <c r="A26" s="19" t="s">
        <v>23</v>
      </c>
      <c r="B26" s="373"/>
      <c r="C26" s="374">
        <v>0</v>
      </c>
      <c r="D26" s="375" t="str">
        <f t="shared" ref="D26:D29" si="6">IFERROR(C26/B26,"")</f>
        <v/>
      </c>
      <c r="E26" s="374">
        <v>0</v>
      </c>
      <c r="F26" s="374">
        <v>0</v>
      </c>
      <c r="G26" s="375" t="str">
        <f t="shared" ref="G26:G29" si="7">IFERROR(F26/E26,"")</f>
        <v/>
      </c>
      <c r="H26" s="374">
        <v>0</v>
      </c>
      <c r="I26" s="374">
        <v>0</v>
      </c>
      <c r="J26" s="376" t="str">
        <f t="shared" si="5"/>
        <v/>
      </c>
      <c r="K26" s="546"/>
      <c r="L26" s="546"/>
      <c r="M26" s="549"/>
    </row>
    <row r="27" spans="1:13" ht="73.5" customHeight="1">
      <c r="A27" s="19" t="s">
        <v>592</v>
      </c>
      <c r="B27" s="373"/>
      <c r="C27" s="374">
        <v>0</v>
      </c>
      <c r="D27" s="375" t="str">
        <f t="shared" si="6"/>
        <v/>
      </c>
      <c r="E27" s="374">
        <v>0</v>
      </c>
      <c r="F27" s="374">
        <v>0</v>
      </c>
      <c r="G27" s="375" t="str">
        <f t="shared" si="7"/>
        <v/>
      </c>
      <c r="H27" s="374">
        <v>0</v>
      </c>
      <c r="I27" s="374">
        <v>0</v>
      </c>
      <c r="J27" s="376" t="str">
        <f t="shared" si="5"/>
        <v/>
      </c>
      <c r="K27" s="546"/>
      <c r="L27" s="546"/>
      <c r="M27" s="549"/>
    </row>
    <row r="28" spans="1:13" ht="73.5" customHeight="1">
      <c r="A28" s="19" t="s">
        <v>24</v>
      </c>
      <c r="B28" s="377"/>
      <c r="C28" s="375"/>
      <c r="D28" s="375" t="str">
        <f t="shared" si="6"/>
        <v/>
      </c>
      <c r="E28" s="375"/>
      <c r="F28" s="375"/>
      <c r="G28" s="375" t="str">
        <f t="shared" si="7"/>
        <v/>
      </c>
      <c r="H28" s="375"/>
      <c r="I28" s="375"/>
      <c r="J28" s="376" t="str">
        <f>IFERROR(I28/H28,"")</f>
        <v/>
      </c>
      <c r="K28" s="546"/>
      <c r="L28" s="546"/>
      <c r="M28" s="549"/>
    </row>
    <row r="29" spans="1:13" ht="73.5" customHeight="1">
      <c r="A29" s="21" t="s">
        <v>18</v>
      </c>
      <c r="B29" s="378">
        <f>IF(SUM(B24,B25,B26,B27,B28)=0,"",SUM(B24,B25,B26,B27,B28))</f>
        <v>39</v>
      </c>
      <c r="C29" s="379">
        <f>IF(SUM(C24,C25,C26,C27,C28)=0,"",SUM(C24,C25,C26,C27,C28))</f>
        <v>39</v>
      </c>
      <c r="D29" s="380">
        <f t="shared" si="6"/>
        <v>1</v>
      </c>
      <c r="E29" s="379">
        <f>IF(SUM(E24,E25,E26,E27,E28)=0,"",SUM(E24,E25,E26,E27,E28))</f>
        <v>44</v>
      </c>
      <c r="F29" s="379">
        <f>IF(SUM(F24,F25,F26,F27,F28)=0,"",SUM(F24,F25,F26,F27,F28))</f>
        <v>325</v>
      </c>
      <c r="G29" s="380">
        <f t="shared" si="7"/>
        <v>7.3863636363636367</v>
      </c>
      <c r="H29" s="379">
        <f>IF(SUM(H24,H25,H26,H27,H28)=0,"",SUM(H24,H25,H26,H27,H28))</f>
        <v>37</v>
      </c>
      <c r="I29" s="379">
        <f>IF(SUM(I24,I25,I26,I27,I28)=0,"",SUM(I24,I25,I26,I27,I28))</f>
        <v>57</v>
      </c>
      <c r="J29" s="381">
        <f>IFERROR(I29/H29,"")</f>
        <v>1.5405405405405406</v>
      </c>
      <c r="K29" s="547"/>
      <c r="L29" s="547"/>
      <c r="M29" s="550"/>
    </row>
    <row r="30" spans="1:13">
      <c r="A30" s="22"/>
    </row>
    <row r="31" spans="1:13" ht="24.95" customHeight="1">
      <c r="A31" s="556" t="s">
        <v>607</v>
      </c>
      <c r="B31" s="556"/>
      <c r="C31" s="556"/>
      <c r="D31" s="556"/>
      <c r="E31" s="556"/>
      <c r="F31" s="556"/>
      <c r="G31" s="556"/>
      <c r="H31" s="556"/>
      <c r="I31" s="556"/>
      <c r="J31" s="556"/>
      <c r="K31" s="297"/>
      <c r="L31" s="298"/>
      <c r="M31" s="551"/>
    </row>
    <row r="32" spans="1:13" ht="169.5" customHeight="1">
      <c r="A32" s="553" t="s">
        <v>647</v>
      </c>
      <c r="B32" s="554"/>
      <c r="C32" s="554"/>
      <c r="D32" s="554"/>
      <c r="E32" s="554"/>
      <c r="F32" s="554"/>
      <c r="G32" s="554"/>
      <c r="H32" s="554"/>
      <c r="I32" s="554"/>
      <c r="J32" s="554"/>
      <c r="K32" s="300">
        <v>1</v>
      </c>
      <c r="L32" s="299" t="str">
        <f>CONCATENATE(IF(K32="","",IF(K32=1,'[2]Base Datos'!$C$249,IF(K32=2,'[2]Base Datos'!$C$250,IF(K32=3,'[2]Base Datos'!$C$251,'[2]Base Datos'!$C$252)))),"")</f>
        <v xml:space="preserve">La información emitida por la Entidad cumple plenamente con el objetivo de la pregunta.  </v>
      </c>
      <c r="M32" s="552"/>
    </row>
    <row r="33" spans="1:13">
      <c r="A33" s="23"/>
      <c r="B33" s="24"/>
      <c r="C33" s="24"/>
      <c r="D33" s="24"/>
      <c r="E33" s="24"/>
      <c r="F33" s="24"/>
      <c r="G33" s="24"/>
      <c r="H33" s="24"/>
      <c r="I33" s="24"/>
      <c r="J33" s="25"/>
    </row>
    <row r="34" spans="1:13" ht="29.45" customHeight="1">
      <c r="A34" s="556" t="s">
        <v>634</v>
      </c>
      <c r="B34" s="556"/>
      <c r="C34" s="556"/>
      <c r="D34" s="556"/>
      <c r="E34" s="556"/>
      <c r="F34" s="556"/>
      <c r="G34" s="556"/>
      <c r="H34" s="556"/>
      <c r="I34" s="556"/>
      <c r="J34" s="556"/>
      <c r="K34" s="297"/>
      <c r="L34" s="298"/>
      <c r="M34" s="551"/>
    </row>
    <row r="35" spans="1:13" ht="165.75" customHeight="1">
      <c r="A35" s="553" t="s">
        <v>648</v>
      </c>
      <c r="B35" s="554"/>
      <c r="C35" s="554"/>
      <c r="D35" s="554"/>
      <c r="E35" s="554"/>
      <c r="F35" s="554"/>
      <c r="G35" s="554"/>
      <c r="H35" s="554"/>
      <c r="I35" s="554"/>
      <c r="J35" s="554"/>
      <c r="K35" s="300">
        <v>3</v>
      </c>
      <c r="L35" s="299" t="str">
        <f>CONCATENATE(IF(K35="","",IF(K35=1,'[2]Base Datos'!$C$249,IF(K35=2,'[2]Base Datos'!$C$250,IF(K35=3,'[2]Base Datos'!$C$251,'[2]Base Datos'!$C$252)))),"")</f>
        <v xml:space="preserve">La información emitida por la Entidad cumple parcialmente con el objetivo de la pregunta. </v>
      </c>
      <c r="M35" s="552"/>
    </row>
    <row r="36" spans="1:13">
      <c r="E36"/>
      <c r="F36"/>
      <c r="G36"/>
    </row>
    <row r="37" spans="1:13" ht="24.95" customHeight="1">
      <c r="A37" s="555" t="s">
        <v>633</v>
      </c>
      <c r="B37" s="555"/>
      <c r="C37" s="555"/>
      <c r="D37" s="555"/>
      <c r="E37" s="555"/>
      <c r="F37" s="555"/>
      <c r="G37" s="555"/>
      <c r="H37" s="555"/>
      <c r="I37" s="555"/>
      <c r="J37" s="555"/>
      <c r="K37" s="297"/>
      <c r="L37" s="298"/>
      <c r="M37" s="551"/>
    </row>
    <row r="38" spans="1:13" ht="155.25" customHeight="1">
      <c r="A38" s="553" t="s">
        <v>702</v>
      </c>
      <c r="B38" s="554"/>
      <c r="C38" s="554"/>
      <c r="D38" s="554"/>
      <c r="E38" s="554"/>
      <c r="F38" s="554"/>
      <c r="G38" s="554"/>
      <c r="H38" s="554"/>
      <c r="I38" s="554"/>
      <c r="J38" s="554"/>
      <c r="K38" s="300">
        <v>1</v>
      </c>
      <c r="L38" s="299" t="str">
        <f>CONCATENATE(IF(K38="","",IF(K38=1,'[2]Base Datos'!$C$249,IF(K38=2,'[2]Base Datos'!$C$250,IF(K38=3,'[2]Base Datos'!$C$251,'[2]Base Datos'!$C$252)))),"")</f>
        <v xml:space="preserve">La información emitida por la Entidad cumple plenamente con el objetivo de la pregunta.  </v>
      </c>
      <c r="M38" s="552"/>
    </row>
    <row r="39" spans="1:13">
      <c r="A39" s="26"/>
      <c r="B39" s="24"/>
      <c r="C39" s="24"/>
      <c r="D39" s="24"/>
      <c r="E39" s="27"/>
      <c r="F39" s="27"/>
      <c r="G39" s="27"/>
      <c r="H39" s="24"/>
      <c r="I39" s="24"/>
      <c r="J39" s="25"/>
    </row>
    <row r="40" spans="1:13" ht="24.95" customHeight="1">
      <c r="A40" s="555" t="s">
        <v>635</v>
      </c>
      <c r="B40" s="555"/>
      <c r="C40" s="555"/>
      <c r="D40" s="555"/>
      <c r="E40" s="555"/>
      <c r="F40" s="555"/>
      <c r="G40" s="555"/>
      <c r="H40" s="555"/>
      <c r="I40" s="555"/>
      <c r="J40" s="555"/>
      <c r="K40" s="297"/>
      <c r="L40" s="298"/>
      <c r="M40" s="551"/>
    </row>
    <row r="41" spans="1:13" ht="170.25" customHeight="1">
      <c r="A41" s="553" t="s">
        <v>703</v>
      </c>
      <c r="B41" s="554"/>
      <c r="C41" s="554"/>
      <c r="D41" s="554"/>
      <c r="E41" s="554"/>
      <c r="F41" s="554"/>
      <c r="G41" s="554"/>
      <c r="H41" s="554"/>
      <c r="I41" s="554"/>
      <c r="J41" s="554"/>
      <c r="K41" s="300">
        <v>1</v>
      </c>
      <c r="L41" s="299" t="str">
        <f>CONCATENATE(IF(K41="","",IF(K41=1,'[2]Base Datos'!$C$249,IF(K41=2,'[2]Base Datos'!$C$250,IF(K41=3,'[2]Base Datos'!$C$251,'[2]Base Datos'!$C$252)))),"")</f>
        <v xml:space="preserve">La información emitida por la Entidad cumple plenamente con el objetivo de la pregunta.  </v>
      </c>
      <c r="M41" s="552"/>
    </row>
    <row r="42" spans="1:13" ht="14.45" customHeight="1" thickBot="1"/>
    <row r="43" spans="1:13" ht="15.75" hidden="1" thickBot="1"/>
    <row r="44" spans="1:13">
      <c r="K44" s="571" t="s">
        <v>589</v>
      </c>
      <c r="L44" s="572"/>
      <c r="M44" s="573"/>
    </row>
    <row r="45" spans="1:13" ht="60.6" customHeight="1" thickBot="1">
      <c r="K45" s="574"/>
      <c r="L45" s="575"/>
      <c r="M45" s="576"/>
    </row>
    <row r="47" spans="1:13" ht="15.75" thickBot="1"/>
    <row r="48" spans="1:13">
      <c r="K48" s="577" t="s">
        <v>564</v>
      </c>
      <c r="L48" s="578"/>
      <c r="M48" s="568"/>
    </row>
    <row r="49" spans="11:13">
      <c r="K49" s="579"/>
      <c r="L49" s="580"/>
      <c r="M49" s="569"/>
    </row>
    <row r="50" spans="11:13" ht="15.75" thickBot="1">
      <c r="K50" s="581"/>
      <c r="L50" s="582"/>
      <c r="M50" s="570"/>
    </row>
    <row r="51" spans="11:13" ht="15.75" thickBot="1">
      <c r="M51" s="296"/>
    </row>
    <row r="52" spans="11:13">
      <c r="K52" s="562" t="s">
        <v>587</v>
      </c>
      <c r="L52" s="563"/>
      <c r="M52" s="568"/>
    </row>
    <row r="53" spans="11:13">
      <c r="K53" s="564"/>
      <c r="L53" s="565"/>
      <c r="M53" s="569"/>
    </row>
    <row r="54" spans="11:13" ht="15.75" thickBot="1">
      <c r="K54" s="566"/>
      <c r="L54" s="567"/>
      <c r="M54" s="570"/>
    </row>
    <row r="55" spans="11:13" ht="15.75" thickBot="1">
      <c r="M55" s="296"/>
    </row>
    <row r="56" spans="11:13">
      <c r="K56" s="562" t="s">
        <v>588</v>
      </c>
      <c r="L56" s="563"/>
      <c r="M56" s="568"/>
    </row>
    <row r="57" spans="11:13">
      <c r="K57" s="564"/>
      <c r="L57" s="565"/>
      <c r="M57" s="569"/>
    </row>
    <row r="58" spans="11:13" ht="15.75" thickBot="1">
      <c r="K58" s="566"/>
      <c r="L58" s="567"/>
      <c r="M58" s="570"/>
    </row>
  </sheetData>
  <sheetProtection algorithmName="SHA-512" hashValue="l9Gcy9PNmiQ+TqEsE8t/Y6piJnxcNSsZMOTeWXlgFxpPXawinCdifvypKBzn3g8kGKYjNxtnR56WE+wrScbX7w==" saltValue="rUmtrH3rGUjJYMEYdoR9WQ==" spinCount="100000" sheet="1" objects="1" scenarios="1" selectLockedCells="1"/>
  <protectedRanges>
    <protectedRange sqref="B10:C13" name="Rango1_1"/>
  </protectedRanges>
  <mergeCells count="47">
    <mergeCell ref="K56:L58"/>
    <mergeCell ref="M56:M58"/>
    <mergeCell ref="A40:J40"/>
    <mergeCell ref="M40:M41"/>
    <mergeCell ref="A41:J41"/>
    <mergeCell ref="K44:M45"/>
    <mergeCell ref="K48:L50"/>
    <mergeCell ref="M48:M50"/>
    <mergeCell ref="K52:L54"/>
    <mergeCell ref="M52:M54"/>
    <mergeCell ref="K16:L29"/>
    <mergeCell ref="M16:M29"/>
    <mergeCell ref="M31:M32"/>
    <mergeCell ref="A32:J32"/>
    <mergeCell ref="A37:J37"/>
    <mergeCell ref="M37:M38"/>
    <mergeCell ref="A38:J38"/>
    <mergeCell ref="A34:J34"/>
    <mergeCell ref="M34:M35"/>
    <mergeCell ref="A35:J35"/>
    <mergeCell ref="A31:J31"/>
    <mergeCell ref="A16:J16"/>
    <mergeCell ref="A18:J18"/>
    <mergeCell ref="A20:A23"/>
    <mergeCell ref="B20:D20"/>
    <mergeCell ref="E20:G20"/>
    <mergeCell ref="H20:J20"/>
    <mergeCell ref="B21:D21"/>
    <mergeCell ref="E21:G21"/>
    <mergeCell ref="H21:J21"/>
    <mergeCell ref="A1:J1"/>
    <mergeCell ref="K1:M1"/>
    <mergeCell ref="A2:J2"/>
    <mergeCell ref="K2:L2"/>
    <mergeCell ref="K3:L4"/>
    <mergeCell ref="M3:M4"/>
    <mergeCell ref="A4:J4"/>
    <mergeCell ref="K5:M5"/>
    <mergeCell ref="A6:A9"/>
    <mergeCell ref="B6:D6"/>
    <mergeCell ref="E6:G6"/>
    <mergeCell ref="H6:J6"/>
    <mergeCell ref="B7:D7"/>
    <mergeCell ref="E7:G7"/>
    <mergeCell ref="K6:L14"/>
    <mergeCell ref="M6:M14"/>
    <mergeCell ref="H7:J7"/>
  </mergeCells>
  <conditionalFormatting sqref="K41">
    <cfRule type="cellIs" dxfId="133" priority="3" operator="equal">
      <formula>4</formula>
    </cfRule>
    <cfRule type="cellIs" dxfId="132" priority="4" operator="equal">
      <formula>3</formula>
    </cfRule>
    <cfRule type="cellIs" dxfId="131" priority="5" operator="equal">
      <formula>2</formula>
    </cfRule>
    <cfRule type="cellIs" dxfId="130" priority="6" operator="equal">
      <formula>1</formula>
    </cfRule>
  </conditionalFormatting>
  <conditionalFormatting sqref="K32">
    <cfRule type="cellIs" dxfId="129" priority="15" operator="equal">
      <formula>4</formula>
    </cfRule>
    <cfRule type="cellIs" dxfId="128" priority="16" operator="equal">
      <formula>3</formula>
    </cfRule>
    <cfRule type="cellIs" dxfId="127" priority="17" operator="equal">
      <formula>2</formula>
    </cfRule>
    <cfRule type="cellIs" dxfId="126" priority="18" operator="equal">
      <formula>1</formula>
    </cfRule>
  </conditionalFormatting>
  <conditionalFormatting sqref="K35">
    <cfRule type="cellIs" dxfId="125" priority="11" operator="equal">
      <formula>4</formula>
    </cfRule>
    <cfRule type="cellIs" dxfId="124" priority="12" operator="equal">
      <formula>3</formula>
    </cfRule>
    <cfRule type="cellIs" dxfId="123" priority="13" operator="equal">
      <formula>2</formula>
    </cfRule>
    <cfRule type="cellIs" dxfId="122" priority="14" operator="equal">
      <formula>1</formula>
    </cfRule>
  </conditionalFormatting>
  <conditionalFormatting sqref="K38">
    <cfRule type="cellIs" dxfId="121" priority="7" operator="equal">
      <formula>4</formula>
    </cfRule>
    <cfRule type="cellIs" dxfId="120" priority="8" operator="equal">
      <formula>3</formula>
    </cfRule>
    <cfRule type="cellIs" dxfId="119" priority="9" operator="equal">
      <formula>2</formula>
    </cfRule>
    <cfRule type="cellIs" dxfId="118" priority="10" operator="equal">
      <formula>1</formula>
    </cfRule>
  </conditionalFormatting>
  <conditionalFormatting sqref="B10:C13 E10:F13 H10:I13 M6:M14 M16:M29 A32:J32 A35:J35 A38:J38 A41:J41 M31:M32 M34:M35 M37:M38 M40:M41">
    <cfRule type="cellIs" dxfId="117" priority="2" operator="equal">
      <formula>$N$1</formula>
    </cfRule>
  </conditionalFormatting>
  <conditionalFormatting sqref="B24:C27 B29:C29 E24:F27 E29:F29 H24:I27 H29:I29">
    <cfRule type="cellIs" dxfId="116" priority="1" operator="equal">
      <formula>$N$1</formula>
    </cfRule>
  </conditionalFormatting>
  <dataValidations count="3">
    <dataValidation type="whole" operator="greaterThan" allowBlank="1" showInputMessage="1" showErrorMessage="1" errorTitle="Error" error="Solo acepta números enteros" sqref="B25:B28">
      <formula1>100000000</formula1>
    </dataValidation>
    <dataValidation type="whole" operator="lessThan" allowBlank="1" showInputMessage="1" showErrorMessage="1" errorTitle="Error" error="Solo acepta números enteros" sqref="B24 E24:F28 H24:I28 B10:C13 E10:F13 H10:I13">
      <formula1>100000000</formula1>
    </dataValidation>
    <dataValidation type="whole" operator="lessThan" allowBlank="1" showInputMessage="1" showErrorMessage="1" sqref="C24:C28">
      <formula1>100000000</formula1>
    </dataValidation>
  </dataValidations>
  <pageMargins left="0.7" right="0.7" top="0.75" bottom="0.75" header="0.3" footer="0.3"/>
  <pageSetup paperSize="9" scale="43" orientation="portrait" horizontalDpi="4294967294" verticalDpi="4294967294" r:id="rId1"/>
  <ignoredErrors>
    <ignoredError sqref="G29 D14 G14 D29" formula="1"/>
    <ignoredError sqref="B29:C29 E29:F29 H29:I29"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14:formula1>
            <xm:f>'Base Datos'!$E$254:$E$256</xm:f>
          </x14:formula1>
          <xm:sqref>M48:M50</xm:sqref>
        </x14:dataValidation>
        <x14:dataValidation type="list" allowBlank="1" showInputMessage="1" showErrorMessage="1">
          <x14:formula1>
            <xm:f>'Base Datos'!$G$254:$G$256</xm:f>
          </x14:formula1>
          <xm:sqref>M52:M54</xm:sqref>
        </x14:dataValidation>
        <x14:dataValidation type="list" allowBlank="1" showInputMessage="1" showErrorMessage="1">
          <x14:formula1>
            <xm:f>'Base Datos'!$I$254:$I$256</xm:f>
          </x14:formula1>
          <xm:sqref>M56:M58</xm:sqref>
        </x14:dataValidation>
        <x14:dataValidation type="list" allowBlank="1" showInputMessage="1" showErrorMessage="1">
          <x14:formula1>
            <xm:f>'Base Datos'!$C$245:$C$248</xm:f>
          </x14:formula1>
          <xm:sqref>K38 K41 K32 K35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P38"/>
  <sheetViews>
    <sheetView showGridLines="0" view="pageBreakPreview" zoomScale="90" zoomScaleNormal="25" zoomScaleSheetLayoutView="90" workbookViewId="0">
      <selection activeCell="H25" sqref="H25:I35"/>
    </sheetView>
  </sheetViews>
  <sheetFormatPr baseColWidth="10" defaultColWidth="12.28515625" defaultRowHeight="15"/>
  <cols>
    <col min="1" max="1" width="13.42578125" style="34" customWidth="1"/>
    <col min="2" max="2" width="13.85546875" style="34" customWidth="1"/>
    <col min="3" max="3" width="15.7109375" style="34" customWidth="1"/>
    <col min="4" max="4" width="14.42578125" style="34" customWidth="1"/>
    <col min="5" max="5" width="33.85546875" style="34" customWidth="1"/>
    <col min="6" max="6" width="35.140625" style="34" customWidth="1"/>
    <col min="7" max="7" width="30.85546875" style="34" customWidth="1"/>
    <col min="8" max="8" width="12.28515625" style="34" customWidth="1"/>
    <col min="9" max="9" width="53.28515625" style="34" customWidth="1"/>
    <col min="10" max="10" width="26.5703125" style="34" customWidth="1"/>
    <col min="11" max="11" width="39.140625" style="34" customWidth="1"/>
    <col min="12" max="12" width="62.28515625" style="34" customWidth="1"/>
    <col min="13" max="16384" width="12.28515625" style="34"/>
  </cols>
  <sheetData>
    <row r="1" spans="1:16" ht="35.450000000000003" customHeight="1" thickBot="1">
      <c r="A1" s="586" t="str">
        <f>CONCATENATE(Índice!A6)</f>
        <v>Zacatecas</v>
      </c>
      <c r="B1" s="586"/>
      <c r="C1" s="586"/>
      <c r="D1" s="586"/>
      <c r="E1" s="586"/>
      <c r="F1" s="586"/>
      <c r="G1" s="586"/>
      <c r="H1" s="586"/>
      <c r="I1" s="586"/>
      <c r="J1" s="527" t="s">
        <v>0</v>
      </c>
      <c r="K1" s="528"/>
      <c r="L1" s="529"/>
      <c r="M1" s="33"/>
      <c r="N1" s="33"/>
      <c r="O1" s="33"/>
      <c r="P1" s="33"/>
    </row>
    <row r="2" spans="1:16" ht="20.45" customHeight="1">
      <c r="A2" s="587" t="s">
        <v>25</v>
      </c>
      <c r="B2" s="587"/>
      <c r="C2" s="587"/>
      <c r="D2" s="587"/>
      <c r="E2" s="587"/>
      <c r="F2" s="587"/>
      <c r="G2" s="587"/>
      <c r="H2" s="587"/>
      <c r="I2" s="587"/>
      <c r="J2" s="533"/>
      <c r="K2" s="534"/>
      <c r="L2" s="3"/>
    </row>
    <row r="3" spans="1:16" customFormat="1" ht="8.4499999999999993" customHeight="1">
      <c r="J3" s="535" t="s">
        <v>2</v>
      </c>
      <c r="K3" s="535"/>
      <c r="L3" s="536" t="s">
        <v>3</v>
      </c>
    </row>
    <row r="4" spans="1:16" customFormat="1" ht="0.6" customHeight="1" thickBot="1">
      <c r="A4" s="34"/>
      <c r="B4" s="34"/>
      <c r="C4" s="34"/>
      <c r="D4" s="34"/>
      <c r="E4" s="34"/>
      <c r="F4" s="34"/>
      <c r="G4" s="34"/>
      <c r="H4" s="34"/>
      <c r="I4" s="34"/>
      <c r="J4" s="588"/>
      <c r="K4" s="535"/>
      <c r="L4" s="536"/>
    </row>
    <row r="5" spans="1:16" ht="15" customHeight="1">
      <c r="A5" s="644" t="s">
        <v>608</v>
      </c>
      <c r="B5" s="645"/>
      <c r="C5" s="645"/>
      <c r="D5" s="646"/>
      <c r="E5" s="601" t="s">
        <v>636</v>
      </c>
      <c r="F5" s="601"/>
      <c r="G5" s="601"/>
      <c r="H5" s="601"/>
      <c r="I5" s="602"/>
      <c r="J5" s="35"/>
      <c r="K5" s="35"/>
      <c r="L5" s="35"/>
    </row>
    <row r="6" spans="1:16" ht="15.75" thickBot="1">
      <c r="A6" s="647"/>
      <c r="B6" s="648"/>
      <c r="C6" s="648"/>
      <c r="D6" s="649"/>
      <c r="E6" s="598" t="s">
        <v>26</v>
      </c>
      <c r="F6" s="599"/>
      <c r="G6" s="600" t="s">
        <v>27</v>
      </c>
      <c r="H6" s="598"/>
      <c r="I6" s="598"/>
      <c r="J6" s="592"/>
      <c r="K6" s="592"/>
      <c r="L6" s="595"/>
    </row>
    <row r="7" spans="1:16" ht="38.25">
      <c r="A7" s="427" t="s">
        <v>4</v>
      </c>
      <c r="B7" s="427" t="s">
        <v>28</v>
      </c>
      <c r="C7" s="427" t="s">
        <v>29</v>
      </c>
      <c r="D7" s="428" t="s">
        <v>30</v>
      </c>
      <c r="E7" s="36" t="s">
        <v>28</v>
      </c>
      <c r="F7" s="36" t="s">
        <v>31</v>
      </c>
      <c r="G7" s="36" t="s">
        <v>28</v>
      </c>
      <c r="H7" s="661" t="s">
        <v>31</v>
      </c>
      <c r="I7" s="662"/>
      <c r="J7" s="593"/>
      <c r="K7" s="594"/>
      <c r="L7" s="596"/>
    </row>
    <row r="8" spans="1:16" ht="69.599999999999994" customHeight="1">
      <c r="A8" s="38" t="s">
        <v>32</v>
      </c>
      <c r="B8" s="383">
        <v>1394</v>
      </c>
      <c r="C8" s="384">
        <v>1342</v>
      </c>
      <c r="D8" s="385">
        <f>IFERROR(C8/B8,"")</f>
        <v>0.9626972740315638</v>
      </c>
      <c r="E8" s="663" t="s">
        <v>649</v>
      </c>
      <c r="F8" s="583" t="s">
        <v>650</v>
      </c>
      <c r="G8" s="583" t="s">
        <v>651</v>
      </c>
      <c r="H8" s="583" t="s">
        <v>652</v>
      </c>
      <c r="I8" s="589"/>
      <c r="J8" s="594"/>
      <c r="K8" s="594"/>
      <c r="L8" s="596"/>
    </row>
    <row r="9" spans="1:16" ht="69.599999999999994" customHeight="1">
      <c r="A9" s="39" t="s">
        <v>15</v>
      </c>
      <c r="B9" s="386">
        <v>1927</v>
      </c>
      <c r="C9" s="387">
        <v>1868</v>
      </c>
      <c r="D9" s="388">
        <f t="shared" ref="D9:D12" si="0">IFERROR(C9/B9,"")</f>
        <v>0.96938245978204463</v>
      </c>
      <c r="E9" s="664"/>
      <c r="F9" s="584"/>
      <c r="G9" s="584"/>
      <c r="H9" s="584"/>
      <c r="I9" s="590"/>
      <c r="J9" s="594"/>
      <c r="K9" s="594"/>
      <c r="L9" s="596"/>
    </row>
    <row r="10" spans="1:16" ht="70.150000000000006" customHeight="1">
      <c r="A10" s="40" t="s">
        <v>16</v>
      </c>
      <c r="B10" s="386">
        <v>11854</v>
      </c>
      <c r="C10" s="386">
        <v>10650</v>
      </c>
      <c r="D10" s="388">
        <f t="shared" si="0"/>
        <v>0.89843090939767167</v>
      </c>
      <c r="E10" s="664"/>
      <c r="F10" s="584"/>
      <c r="G10" s="584"/>
      <c r="H10" s="584"/>
      <c r="I10" s="590"/>
      <c r="J10" s="594"/>
      <c r="K10" s="594"/>
      <c r="L10" s="596"/>
    </row>
    <row r="11" spans="1:16" ht="70.900000000000006" customHeight="1">
      <c r="A11" s="40" t="s">
        <v>17</v>
      </c>
      <c r="B11" s="386">
        <v>23033</v>
      </c>
      <c r="C11" s="386">
        <v>17122</v>
      </c>
      <c r="D11" s="388">
        <f t="shared" si="0"/>
        <v>0.74336821082794247</v>
      </c>
      <c r="E11" s="664"/>
      <c r="F11" s="584"/>
      <c r="G11" s="584"/>
      <c r="H11" s="584"/>
      <c r="I11" s="590"/>
      <c r="J11" s="594"/>
      <c r="K11" s="594"/>
      <c r="L11" s="596"/>
    </row>
    <row r="12" spans="1:16" ht="69.599999999999994" customHeight="1">
      <c r="A12" s="41" t="s">
        <v>18</v>
      </c>
      <c r="B12" s="389">
        <f>IF(SUM(B8:B11)=0,"",SUM(B8:B11))</f>
        <v>38208</v>
      </c>
      <c r="C12" s="390">
        <f>IF(SUM(C8:C11)=0,"",SUM(C8:C11))</f>
        <v>30982</v>
      </c>
      <c r="D12" s="391">
        <f t="shared" si="0"/>
        <v>0.81087730318257956</v>
      </c>
      <c r="E12" s="665"/>
      <c r="F12" s="585"/>
      <c r="G12" s="585"/>
      <c r="H12" s="585"/>
      <c r="I12" s="591"/>
      <c r="J12" s="382">
        <v>1</v>
      </c>
      <c r="K12" s="303" t="str">
        <f>CONCATENATE(IF(J12="","",IF(J12=1,'[2]Base Datos'!$C$249,IF(J12=2,'[2]Base Datos'!$C$250,IF(J12=3,'[2]Base Datos'!$C$251,'[2]Base Datos'!$C$252)))),"")</f>
        <v xml:space="preserve">La información emitida por la Entidad cumple plenamente con el objetivo de la pregunta.  </v>
      </c>
      <c r="L12" s="597"/>
    </row>
    <row r="13" spans="1:16">
      <c r="J13" s="603"/>
      <c r="K13" s="603"/>
      <c r="L13" s="603"/>
    </row>
    <row r="14" spans="1:16">
      <c r="A14" s="644" t="s">
        <v>637</v>
      </c>
      <c r="B14" s="645"/>
      <c r="C14" s="645"/>
      <c r="D14" s="646"/>
      <c r="E14" s="601" t="s">
        <v>636</v>
      </c>
      <c r="F14" s="601"/>
      <c r="G14" s="601"/>
      <c r="H14" s="601"/>
      <c r="I14" s="602"/>
      <c r="J14" s="423"/>
      <c r="K14" s="423"/>
      <c r="L14" s="421"/>
    </row>
    <row r="15" spans="1:16" ht="15.75" thickBot="1">
      <c r="A15" s="647"/>
      <c r="B15" s="648"/>
      <c r="C15" s="648"/>
      <c r="D15" s="649"/>
      <c r="E15" s="598" t="s">
        <v>26</v>
      </c>
      <c r="F15" s="599"/>
      <c r="G15" s="604" t="s">
        <v>27</v>
      </c>
      <c r="H15" s="604"/>
      <c r="I15" s="605"/>
      <c r="J15" s="606"/>
      <c r="K15" s="606"/>
      <c r="L15" s="611"/>
    </row>
    <row r="16" spans="1:16" ht="51.6" customHeight="1">
      <c r="A16" s="427" t="s">
        <v>4</v>
      </c>
      <c r="B16" s="427" t="s">
        <v>33</v>
      </c>
      <c r="C16" s="427" t="s">
        <v>34</v>
      </c>
      <c r="D16" s="428" t="s">
        <v>30</v>
      </c>
      <c r="E16" s="310" t="s">
        <v>36</v>
      </c>
      <c r="F16" s="310" t="s">
        <v>35</v>
      </c>
      <c r="G16" s="310" t="s">
        <v>36</v>
      </c>
      <c r="H16" s="612" t="s">
        <v>37</v>
      </c>
      <c r="I16" s="613"/>
      <c r="J16" s="607"/>
      <c r="K16" s="608"/>
      <c r="L16" s="611"/>
    </row>
    <row r="17" spans="1:12" ht="70.900000000000006" customHeight="1">
      <c r="A17" s="39" t="s">
        <v>15</v>
      </c>
      <c r="B17" s="392">
        <v>1466</v>
      </c>
      <c r="C17" s="393">
        <v>1396</v>
      </c>
      <c r="D17" s="394">
        <f>IFERROR(C17/B17,"")</f>
        <v>0.95225102319236021</v>
      </c>
      <c r="E17" s="614" t="s">
        <v>653</v>
      </c>
      <c r="F17" s="614" t="s">
        <v>654</v>
      </c>
      <c r="G17" s="614" t="s">
        <v>655</v>
      </c>
      <c r="H17" s="614" t="s">
        <v>656</v>
      </c>
      <c r="I17" s="617"/>
      <c r="J17" s="607"/>
      <c r="K17" s="608"/>
      <c r="L17" s="611"/>
    </row>
    <row r="18" spans="1:12" ht="70.900000000000006" customHeight="1">
      <c r="A18" s="40" t="s">
        <v>16</v>
      </c>
      <c r="B18" s="395">
        <v>4968</v>
      </c>
      <c r="C18" s="396">
        <v>4363</v>
      </c>
      <c r="D18" s="397">
        <f>IFERROR(C18/B18,"")</f>
        <v>0.8782206119162641</v>
      </c>
      <c r="E18" s="615"/>
      <c r="F18" s="615"/>
      <c r="G18" s="615"/>
      <c r="H18" s="615"/>
      <c r="I18" s="618"/>
      <c r="J18" s="607"/>
      <c r="K18" s="608"/>
      <c r="L18" s="611"/>
    </row>
    <row r="19" spans="1:12" ht="70.900000000000006" customHeight="1">
      <c r="A19" s="40" t="s">
        <v>17</v>
      </c>
      <c r="B19" s="395">
        <v>11262</v>
      </c>
      <c r="C19" s="396">
        <v>7687</v>
      </c>
      <c r="D19" s="397">
        <f>IFERROR(C19/B19,"")</f>
        <v>0.682560824009945</v>
      </c>
      <c r="E19" s="615"/>
      <c r="F19" s="615"/>
      <c r="G19" s="615"/>
      <c r="H19" s="615"/>
      <c r="I19" s="618"/>
      <c r="J19" s="609"/>
      <c r="K19" s="610"/>
      <c r="L19" s="611"/>
    </row>
    <row r="20" spans="1:12" ht="70.900000000000006" customHeight="1">
      <c r="A20" s="41" t="s">
        <v>18</v>
      </c>
      <c r="B20" s="398">
        <f>IF(SUM(B16:B19)=0,"",SUM(B16:B19))</f>
        <v>17696</v>
      </c>
      <c r="C20" s="399">
        <f>IF(SUM(C16:C19)=0,"",SUM(C16:C19))</f>
        <v>13446</v>
      </c>
      <c r="D20" s="400">
        <f>IFERROR(C20/B20,"")</f>
        <v>0.75983273056057865</v>
      </c>
      <c r="E20" s="616"/>
      <c r="F20" s="616"/>
      <c r="G20" s="616"/>
      <c r="H20" s="616"/>
      <c r="I20" s="619"/>
      <c r="J20" s="301">
        <v>4</v>
      </c>
      <c r="K20" s="303" t="str">
        <f>CONCATENATE(IF(J20="","",IF(J20=1,'[2]Base Datos'!$C$249,IF(J20=2,'[2]Base Datos'!$C$250,IF(J20=3,'[2]Base Datos'!$C$251,'[2]Base Datos'!$C$252)))),"")</f>
        <v xml:space="preserve">La información emitida por la Entidad no cumple con el objetivo de la pregunta. </v>
      </c>
      <c r="L20" s="611"/>
    </row>
    <row r="21" spans="1:12" customFormat="1" ht="17.25" customHeight="1">
      <c r="J21" s="42"/>
      <c r="K21" s="42"/>
      <c r="L21" s="42"/>
    </row>
    <row r="22" spans="1:12" ht="34.15" customHeight="1">
      <c r="A22" s="658" t="s">
        <v>609</v>
      </c>
      <c r="B22" s="659"/>
      <c r="C22" s="659"/>
      <c r="D22" s="660"/>
    </row>
    <row r="23" spans="1:12" ht="14.45" customHeight="1">
      <c r="A23" s="43" t="s">
        <v>38</v>
      </c>
      <c r="B23" s="634" t="s">
        <v>598</v>
      </c>
      <c r="C23" s="635"/>
      <c r="D23" s="635"/>
      <c r="F23" s="636" t="s">
        <v>26</v>
      </c>
      <c r="G23" s="636"/>
      <c r="H23" s="636" t="s">
        <v>599</v>
      </c>
      <c r="I23" s="636"/>
      <c r="J23" s="640"/>
      <c r="K23" s="641"/>
      <c r="L23" s="595"/>
    </row>
    <row r="24" spans="1:12" ht="45.6" customHeight="1">
      <c r="A24" s="39" t="s">
        <v>39</v>
      </c>
      <c r="B24" s="620">
        <v>22050</v>
      </c>
      <c r="C24" s="621"/>
      <c r="D24" s="622"/>
      <c r="F24" s="623" t="s">
        <v>610</v>
      </c>
      <c r="G24" s="623"/>
      <c r="H24" s="623"/>
      <c r="I24" s="624"/>
      <c r="J24" s="642"/>
      <c r="K24" s="643"/>
      <c r="L24" s="596"/>
    </row>
    <row r="25" spans="1:12" ht="46.9" customHeight="1">
      <c r="A25" s="39" t="s">
        <v>40</v>
      </c>
      <c r="B25" s="625">
        <v>25173</v>
      </c>
      <c r="C25" s="626"/>
      <c r="D25" s="627"/>
      <c r="F25" s="628" t="s">
        <v>657</v>
      </c>
      <c r="G25" s="629"/>
      <c r="H25" s="653" t="s">
        <v>658</v>
      </c>
      <c r="I25" s="654"/>
      <c r="J25" s="642"/>
      <c r="K25" s="643"/>
      <c r="L25" s="596"/>
    </row>
    <row r="26" spans="1:12" ht="45.6" customHeight="1">
      <c r="A26" s="39" t="s">
        <v>41</v>
      </c>
      <c r="B26" s="625">
        <v>0</v>
      </c>
      <c r="C26" s="626"/>
      <c r="D26" s="627"/>
      <c r="F26" s="630"/>
      <c r="G26" s="631"/>
      <c r="H26" s="655"/>
      <c r="I26" s="618"/>
      <c r="J26" s="642"/>
      <c r="K26" s="643"/>
      <c r="L26" s="596"/>
    </row>
    <row r="27" spans="1:12" ht="45.6" customHeight="1">
      <c r="A27" s="39" t="s">
        <v>42</v>
      </c>
      <c r="B27" s="625">
        <v>20039</v>
      </c>
      <c r="C27" s="626"/>
      <c r="D27" s="627"/>
      <c r="F27" s="630"/>
      <c r="G27" s="631"/>
      <c r="H27" s="655"/>
      <c r="I27" s="618"/>
      <c r="J27" s="642"/>
      <c r="K27" s="643"/>
      <c r="L27" s="596"/>
    </row>
    <row r="28" spans="1:12" ht="45.6" customHeight="1">
      <c r="A28" s="39" t="s">
        <v>43</v>
      </c>
      <c r="B28" s="625">
        <v>20980</v>
      </c>
      <c r="C28" s="626"/>
      <c r="D28" s="627"/>
      <c r="F28" s="630"/>
      <c r="G28" s="631"/>
      <c r="H28" s="655"/>
      <c r="I28" s="618"/>
      <c r="J28" s="642"/>
      <c r="K28" s="643"/>
      <c r="L28" s="596"/>
    </row>
    <row r="29" spans="1:12" ht="46.9" customHeight="1">
      <c r="A29" s="39" t="s">
        <v>44</v>
      </c>
      <c r="B29" s="625">
        <v>0</v>
      </c>
      <c r="C29" s="626"/>
      <c r="D29" s="627"/>
      <c r="F29" s="630"/>
      <c r="G29" s="631"/>
      <c r="H29" s="655"/>
      <c r="I29" s="618"/>
      <c r="J29" s="642"/>
      <c r="K29" s="643"/>
      <c r="L29" s="596"/>
    </row>
    <row r="30" spans="1:12" ht="45.6" customHeight="1">
      <c r="A30" s="39" t="s">
        <v>45</v>
      </c>
      <c r="B30" s="625"/>
      <c r="C30" s="626"/>
      <c r="D30" s="627"/>
      <c r="F30" s="630"/>
      <c r="G30" s="631"/>
      <c r="H30" s="655"/>
      <c r="I30" s="618"/>
      <c r="J30" s="642"/>
      <c r="K30" s="643"/>
      <c r="L30" s="596"/>
    </row>
    <row r="31" spans="1:12" ht="45.6" customHeight="1">
      <c r="A31" s="39" t="s">
        <v>46</v>
      </c>
      <c r="B31" s="625"/>
      <c r="C31" s="626"/>
      <c r="D31" s="627"/>
      <c r="E31" s="44"/>
      <c r="F31" s="630"/>
      <c r="G31" s="631"/>
      <c r="H31" s="655"/>
      <c r="I31" s="618"/>
      <c r="J31" s="642"/>
      <c r="K31" s="643"/>
      <c r="L31" s="596"/>
    </row>
    <row r="32" spans="1:12" ht="45.6" customHeight="1">
      <c r="A32" s="39" t="s">
        <v>47</v>
      </c>
      <c r="B32" s="625"/>
      <c r="C32" s="626"/>
      <c r="D32" s="627"/>
      <c r="F32" s="630"/>
      <c r="G32" s="631"/>
      <c r="H32" s="655"/>
      <c r="I32" s="618"/>
      <c r="J32" s="642"/>
      <c r="K32" s="643"/>
      <c r="L32" s="596"/>
    </row>
    <row r="33" spans="1:12" ht="45.6" customHeight="1">
      <c r="A33" s="39" t="s">
        <v>48</v>
      </c>
      <c r="B33" s="625"/>
      <c r="C33" s="626"/>
      <c r="D33" s="627"/>
      <c r="F33" s="630"/>
      <c r="G33" s="631"/>
      <c r="H33" s="655"/>
      <c r="I33" s="618"/>
      <c r="J33" s="642"/>
      <c r="K33" s="643"/>
      <c r="L33" s="596"/>
    </row>
    <row r="34" spans="1:12" ht="45.6" customHeight="1">
      <c r="A34" s="39" t="s">
        <v>49</v>
      </c>
      <c r="B34" s="625"/>
      <c r="C34" s="626"/>
      <c r="D34" s="627"/>
      <c r="F34" s="630"/>
      <c r="G34" s="631"/>
      <c r="H34" s="655"/>
      <c r="I34" s="618"/>
      <c r="J34" s="642"/>
      <c r="K34" s="643"/>
      <c r="L34" s="596"/>
    </row>
    <row r="35" spans="1:12" ht="45.6" customHeight="1">
      <c r="A35" s="39" t="s">
        <v>50</v>
      </c>
      <c r="B35" s="637"/>
      <c r="C35" s="638"/>
      <c r="D35" s="639"/>
      <c r="E35" s="44"/>
      <c r="F35" s="632"/>
      <c r="G35" s="633"/>
      <c r="H35" s="656"/>
      <c r="I35" s="657"/>
      <c r="J35" s="300">
        <v>1</v>
      </c>
      <c r="K35" s="303" t="str">
        <f>CONCATENATE(IF(J35="","",IF(J35=1,'[2]Base Datos'!$C$249,IF(J35=2,'[2]Base Datos'!$C$250,IF(J35=3,'[2]Base Datos'!$C$251,'[2]Base Datos'!$C$252)))),"")</f>
        <v xml:space="preserve">La información emitida por la Entidad cumple plenamente con el objetivo de la pregunta.  </v>
      </c>
      <c r="L35" s="302"/>
    </row>
    <row r="36" spans="1:12" ht="46.15" customHeight="1">
      <c r="A36" s="39" t="s">
        <v>18</v>
      </c>
      <c r="B36" s="650">
        <f>IF(SUM(B24:D35)=0,"",SUM(B24:D35))</f>
        <v>88242</v>
      </c>
      <c r="C36" s="651"/>
      <c r="D36" s="652"/>
    </row>
    <row r="38" spans="1:12">
      <c r="E38" s="34" t="str">
        <f>IF(SUM(E34,E35,E36,E37)=0,"",SUM(E34,E35,E36,E37))</f>
        <v/>
      </c>
    </row>
  </sheetData>
  <sheetProtection algorithmName="SHA-512" hashValue="b6UHdzJrtx9gGAJmcl4iexfzDg4y3f5VNsO+tSwdaICzPVJ4SGA8YnLS1IqT/C35hKrnQ/P9d0Sie6izlO2kTw==" saltValue="nvTsJcnOH38QEXnxHYQ5Vg==" spinCount="100000" sheet="1" objects="1" scenarios="1" selectLockedCells="1"/>
  <mergeCells count="51">
    <mergeCell ref="A14:D15"/>
    <mergeCell ref="A5:D6"/>
    <mergeCell ref="B36:D36"/>
    <mergeCell ref="H25:I35"/>
    <mergeCell ref="B26:D26"/>
    <mergeCell ref="B27:D27"/>
    <mergeCell ref="B28:D28"/>
    <mergeCell ref="B29:D29"/>
    <mergeCell ref="B30:D30"/>
    <mergeCell ref="B31:D31"/>
    <mergeCell ref="B32:D32"/>
    <mergeCell ref="B33:D33"/>
    <mergeCell ref="B34:D34"/>
    <mergeCell ref="A22:D22"/>
    <mergeCell ref="H7:I7"/>
    <mergeCell ref="E8:E12"/>
    <mergeCell ref="L23:L34"/>
    <mergeCell ref="B24:D24"/>
    <mergeCell ref="F24:I24"/>
    <mergeCell ref="B25:D25"/>
    <mergeCell ref="F25:G35"/>
    <mergeCell ref="B23:D23"/>
    <mergeCell ref="F23:G23"/>
    <mergeCell ref="H23:I23"/>
    <mergeCell ref="B35:D35"/>
    <mergeCell ref="J23:K34"/>
    <mergeCell ref="J13:L13"/>
    <mergeCell ref="E15:F15"/>
    <mergeCell ref="G15:I15"/>
    <mergeCell ref="J15:K19"/>
    <mergeCell ref="L15:L20"/>
    <mergeCell ref="H16:I16"/>
    <mergeCell ref="E17:E20"/>
    <mergeCell ref="F17:F20"/>
    <mergeCell ref="G17:G20"/>
    <mergeCell ref="H17:I20"/>
    <mergeCell ref="E14:I14"/>
    <mergeCell ref="F8:F12"/>
    <mergeCell ref="A1:I1"/>
    <mergeCell ref="J1:L1"/>
    <mergeCell ref="A2:I2"/>
    <mergeCell ref="J2:K2"/>
    <mergeCell ref="J3:K4"/>
    <mergeCell ref="L3:L4"/>
    <mergeCell ref="G8:G12"/>
    <mergeCell ref="H8:I12"/>
    <mergeCell ref="J6:K11"/>
    <mergeCell ref="L6:L12"/>
    <mergeCell ref="E6:F6"/>
    <mergeCell ref="G6:I6"/>
    <mergeCell ref="E5:I5"/>
  </mergeCells>
  <conditionalFormatting sqref="E8:I12 B30:D35 F26:G35 F25:H25 E17:I20">
    <cfRule type="cellIs" dxfId="115" priority="35" operator="equal">
      <formula>$J$1</formula>
    </cfRule>
  </conditionalFormatting>
  <conditionalFormatting sqref="J35">
    <cfRule type="cellIs" dxfId="114" priority="23" operator="equal">
      <formula>4</formula>
    </cfRule>
    <cfRule type="cellIs" dxfId="113" priority="24" operator="equal">
      <formula>3</formula>
    </cfRule>
    <cfRule type="cellIs" dxfId="112" priority="25" operator="equal">
      <formula>2</formula>
    </cfRule>
    <cfRule type="cellIs" dxfId="111" priority="26" operator="equal">
      <formula>1</formula>
    </cfRule>
  </conditionalFormatting>
  <conditionalFormatting sqref="J12">
    <cfRule type="cellIs" dxfId="110" priority="31" operator="equal">
      <formula>4</formula>
    </cfRule>
    <cfRule type="cellIs" dxfId="109" priority="32" operator="equal">
      <formula>3</formula>
    </cfRule>
    <cfRule type="cellIs" dxfId="108" priority="33" operator="equal">
      <formula>2</formula>
    </cfRule>
    <cfRule type="cellIs" dxfId="107" priority="34" operator="equal">
      <formula>1</formula>
    </cfRule>
  </conditionalFormatting>
  <conditionalFormatting sqref="J20">
    <cfRule type="cellIs" dxfId="106" priority="27" operator="equal">
      <formula>4</formula>
    </cfRule>
    <cfRule type="cellIs" dxfId="105" priority="28" operator="equal">
      <formula>3</formula>
    </cfRule>
    <cfRule type="cellIs" dxfId="104" priority="29" operator="equal">
      <formula>2</formula>
    </cfRule>
    <cfRule type="cellIs" dxfId="103" priority="30" operator="equal">
      <formula>1</formula>
    </cfRule>
  </conditionalFormatting>
  <conditionalFormatting sqref="E8:I12 B30:D35 F25:I35 L6:L12 L15:L20 L23:L34 E17:I20">
    <cfRule type="cellIs" dxfId="102" priority="22" operator="equal">
      <formula>$M$1</formula>
    </cfRule>
  </conditionalFormatting>
  <conditionalFormatting sqref="B8:C9">
    <cfRule type="cellIs" dxfId="101" priority="19" operator="equal">
      <formula>$J$1</formula>
    </cfRule>
    <cfRule type="cellIs" dxfId="100" priority="20" operator="equal">
      <formula>$J$1</formula>
    </cfRule>
  </conditionalFormatting>
  <conditionalFormatting sqref="B8:C9">
    <cfRule type="cellIs" dxfId="99" priority="18" operator="equal">
      <formula>$M$1</formula>
    </cfRule>
  </conditionalFormatting>
  <conditionalFormatting sqref="B10">
    <cfRule type="cellIs" dxfId="98" priority="16" operator="equal">
      <formula>$J$1</formula>
    </cfRule>
    <cfRule type="cellIs" dxfId="97" priority="17" operator="equal">
      <formula>$J$1</formula>
    </cfRule>
  </conditionalFormatting>
  <conditionalFormatting sqref="B10">
    <cfRule type="cellIs" dxfId="96" priority="15" operator="equal">
      <formula>$M$1</formula>
    </cfRule>
  </conditionalFormatting>
  <conditionalFormatting sqref="C10">
    <cfRule type="cellIs" dxfId="95" priority="13" operator="equal">
      <formula>$J$1</formula>
    </cfRule>
    <cfRule type="cellIs" dxfId="94" priority="14" operator="equal">
      <formula>$J$1</formula>
    </cfRule>
  </conditionalFormatting>
  <conditionalFormatting sqref="C10">
    <cfRule type="cellIs" dxfId="93" priority="12" operator="equal">
      <formula>$M$1</formula>
    </cfRule>
  </conditionalFormatting>
  <conditionalFormatting sqref="C11">
    <cfRule type="cellIs" dxfId="92" priority="10" operator="equal">
      <formula>$J$1</formula>
    </cfRule>
    <cfRule type="cellIs" dxfId="91" priority="11" operator="equal">
      <formula>$J$1</formula>
    </cfRule>
  </conditionalFormatting>
  <conditionalFormatting sqref="C11">
    <cfRule type="cellIs" dxfId="90" priority="9" operator="equal">
      <formula>$M$1</formula>
    </cfRule>
  </conditionalFormatting>
  <conditionalFormatting sqref="B11">
    <cfRule type="cellIs" dxfId="89" priority="7" operator="equal">
      <formula>$J$1</formula>
    </cfRule>
    <cfRule type="cellIs" dxfId="88" priority="8" operator="equal">
      <formula>$J$1</formula>
    </cfRule>
  </conditionalFormatting>
  <conditionalFormatting sqref="B11">
    <cfRule type="cellIs" dxfId="87" priority="6" operator="equal">
      <formula>$M$1</formula>
    </cfRule>
  </conditionalFormatting>
  <conditionalFormatting sqref="B17:C19">
    <cfRule type="cellIs" dxfId="86" priority="5" operator="equal">
      <formula>$J$1</formula>
    </cfRule>
  </conditionalFormatting>
  <conditionalFormatting sqref="B17:C19">
    <cfRule type="cellIs" dxfId="85" priority="4" operator="equal">
      <formula>$M$1</formula>
    </cfRule>
  </conditionalFormatting>
  <conditionalFormatting sqref="B26:D29">
    <cfRule type="cellIs" dxfId="84" priority="3" operator="equal">
      <formula>$J$1</formula>
    </cfRule>
  </conditionalFormatting>
  <conditionalFormatting sqref="B26:D29">
    <cfRule type="cellIs" dxfId="83" priority="2" operator="equal">
      <formula>$M$1</formula>
    </cfRule>
  </conditionalFormatting>
  <conditionalFormatting sqref="B24:D25">
    <cfRule type="cellIs" dxfId="82" priority="1" operator="equal">
      <formula>$J$7</formula>
    </cfRule>
  </conditionalFormatting>
  <dataValidations count="2">
    <dataValidation type="whole" allowBlank="1" showInputMessage="1" showErrorMessage="1" errorTitle="ERROR" error="Sólo acepta números enteros" sqref="B8:C11">
      <formula1>1</formula1>
      <formula2>10000000000000</formula2>
    </dataValidation>
    <dataValidation type="whole" allowBlank="1" showInputMessage="1" showErrorMessage="1" errorTitle="ERROR" error="Sólo acepta números enteros" sqref="B17:C19 B24:D35">
      <formula1>0</formula1>
      <formula2>10000000000000</formula2>
    </dataValidation>
  </dataValidations>
  <pageMargins left="0.7" right="0.7" top="0.75" bottom="0.75" header="0.3" footer="0.3"/>
  <pageSetup paperSize="9" scale="39" orientation="portrait" horizontalDpi="4294967294" verticalDpi="4294967294" r:id="rId1"/>
  <colBreaks count="1" manualBreakCount="1">
    <brk id="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J12 J20 J35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C95"/>
  <sheetViews>
    <sheetView showGridLines="0" view="pageBreakPreview" topLeftCell="A41" zoomScale="130" zoomScaleNormal="40" zoomScaleSheetLayoutView="130" workbookViewId="0">
      <selection activeCell="H41" sqref="H41:I87"/>
    </sheetView>
  </sheetViews>
  <sheetFormatPr baseColWidth="10" defaultRowHeight="15"/>
  <cols>
    <col min="1" max="1" width="12.5703125" customWidth="1"/>
    <col min="3" max="3" width="23.28515625" customWidth="1"/>
    <col min="5" max="5" width="12" customWidth="1"/>
    <col min="6" max="6" width="13.7109375" customWidth="1"/>
    <col min="7" max="7" width="17.140625" customWidth="1"/>
    <col min="12" max="12" width="25.28515625" customWidth="1"/>
    <col min="13" max="13" width="24" customWidth="1"/>
    <col min="14" max="14" width="51.28515625" customWidth="1"/>
  </cols>
  <sheetData>
    <row r="1" spans="1:16" ht="22.5" customHeight="1" thickBot="1">
      <c r="A1" s="692" t="str">
        <f>CONCATENATE(Índice!A6)</f>
        <v>Zacatecas</v>
      </c>
      <c r="B1" s="692"/>
      <c r="C1" s="692"/>
      <c r="D1" s="692"/>
      <c r="E1" s="692"/>
      <c r="F1" s="692"/>
      <c r="G1" s="692"/>
      <c r="H1" s="692"/>
      <c r="I1" s="692"/>
      <c r="J1" s="692"/>
      <c r="K1" s="693"/>
      <c r="L1" s="527" t="s">
        <v>0</v>
      </c>
      <c r="M1" s="528"/>
      <c r="N1" s="529"/>
      <c r="O1" s="45"/>
      <c r="P1" s="45"/>
    </row>
    <row r="2" spans="1:16" ht="24" customHeight="1">
      <c r="A2" s="587" t="s">
        <v>595</v>
      </c>
      <c r="B2" s="587"/>
      <c r="C2" s="587"/>
      <c r="D2" s="587"/>
      <c r="E2" s="587"/>
      <c r="F2" s="587"/>
      <c r="G2" s="587"/>
      <c r="H2" s="587"/>
      <c r="I2" s="587"/>
      <c r="J2" s="587"/>
      <c r="K2" s="694"/>
      <c r="L2" s="533"/>
      <c r="M2" s="534"/>
      <c r="N2" s="3"/>
    </row>
    <row r="3" spans="1:16">
      <c r="L3" s="535" t="s">
        <v>2</v>
      </c>
      <c r="M3" s="535"/>
      <c r="N3" s="536" t="s">
        <v>3</v>
      </c>
    </row>
    <row r="4" spans="1:16" ht="27" customHeight="1">
      <c r="A4" s="702" t="s">
        <v>600</v>
      </c>
      <c r="B4" s="703"/>
      <c r="C4" s="703"/>
      <c r="D4" s="703"/>
      <c r="E4" s="703"/>
      <c r="F4" s="703"/>
      <c r="G4" s="704"/>
      <c r="H4" s="702" t="s">
        <v>638</v>
      </c>
      <c r="I4" s="703"/>
      <c r="J4" s="703"/>
      <c r="K4" s="704"/>
      <c r="L4" s="535"/>
      <c r="M4" s="535"/>
      <c r="N4" s="536"/>
    </row>
    <row r="5" spans="1:16" ht="1.1499999999999999" customHeight="1">
      <c r="L5" s="35"/>
      <c r="M5" s="35"/>
      <c r="N5" s="35"/>
    </row>
    <row r="6" spans="1:16" ht="60">
      <c r="A6" s="46" t="s">
        <v>51</v>
      </c>
      <c r="B6" s="678" t="s">
        <v>52</v>
      </c>
      <c r="C6" s="679"/>
      <c r="D6" s="47" t="s">
        <v>53</v>
      </c>
      <c r="E6" s="47" t="s">
        <v>54</v>
      </c>
      <c r="F6" s="30" t="s">
        <v>55</v>
      </c>
      <c r="G6" s="36" t="s">
        <v>624</v>
      </c>
      <c r="H6" s="680" t="s">
        <v>56</v>
      </c>
      <c r="I6" s="681"/>
      <c r="J6" s="681"/>
      <c r="K6" s="681"/>
      <c r="L6" s="300">
        <v>1</v>
      </c>
      <c r="M6" s="303" t="str">
        <f>CONCATENATE(IF(L6="","",IF(L6=1,'[2]Base Datos'!$C$249,IF(L6=2,'[2]Base Datos'!$C$250,IF(L6=3,'[2]Base Datos'!$C$251,'[2]Base Datos'!$C$252)))),"")</f>
        <v xml:space="preserve">La información emitida por la Entidad cumple plenamente con el objetivo de la pregunta.  </v>
      </c>
      <c r="N6" s="670"/>
    </row>
    <row r="7" spans="1:16">
      <c r="A7" s="429">
        <v>3201</v>
      </c>
      <c r="B7" s="682" t="s">
        <v>659</v>
      </c>
      <c r="C7" s="683" t="s">
        <v>659</v>
      </c>
      <c r="D7" s="49">
        <v>1223</v>
      </c>
      <c r="E7" s="49">
        <v>13</v>
      </c>
      <c r="F7" s="50">
        <v>1123</v>
      </c>
      <c r="G7" s="438">
        <v>93</v>
      </c>
      <c r="H7" s="684" t="s">
        <v>672</v>
      </c>
      <c r="I7" s="685"/>
      <c r="J7" s="685"/>
      <c r="K7" s="685"/>
      <c r="L7" s="695"/>
      <c r="M7" s="696"/>
      <c r="N7" s="671"/>
    </row>
    <row r="8" spans="1:16">
      <c r="A8" s="430">
        <v>3202</v>
      </c>
      <c r="B8" s="690" t="s">
        <v>316</v>
      </c>
      <c r="C8" s="691" t="s">
        <v>316</v>
      </c>
      <c r="D8" s="49">
        <v>3016</v>
      </c>
      <c r="E8" s="49">
        <v>19</v>
      </c>
      <c r="F8" s="50">
        <v>2445</v>
      </c>
      <c r="G8" s="438">
        <v>82</v>
      </c>
      <c r="H8" s="686"/>
      <c r="I8" s="687"/>
      <c r="J8" s="687"/>
      <c r="K8" s="687"/>
      <c r="L8" s="697"/>
      <c r="M8" s="698"/>
      <c r="N8" s="671"/>
    </row>
    <row r="9" spans="1:16">
      <c r="A9" s="429">
        <v>3203</v>
      </c>
      <c r="B9" s="690" t="s">
        <v>660</v>
      </c>
      <c r="C9" s="691" t="s">
        <v>660</v>
      </c>
      <c r="D9" s="49">
        <v>2545</v>
      </c>
      <c r="E9" s="49">
        <v>98</v>
      </c>
      <c r="F9" s="50">
        <v>1796</v>
      </c>
      <c r="G9" s="438">
        <v>73</v>
      </c>
      <c r="H9" s="686"/>
      <c r="I9" s="687"/>
      <c r="J9" s="687"/>
      <c r="K9" s="687"/>
      <c r="L9" s="697"/>
      <c r="M9" s="698"/>
      <c r="N9" s="671"/>
    </row>
    <row r="10" spans="1:16">
      <c r="A10" s="430">
        <v>3204</v>
      </c>
      <c r="B10" s="690" t="s">
        <v>661</v>
      </c>
      <c r="C10" s="691" t="s">
        <v>661</v>
      </c>
      <c r="D10" s="49">
        <v>1440</v>
      </c>
      <c r="E10" s="49">
        <v>8</v>
      </c>
      <c r="F10" s="50">
        <v>1071</v>
      </c>
      <c r="G10" s="438">
        <v>75</v>
      </c>
      <c r="H10" s="686"/>
      <c r="I10" s="687"/>
      <c r="J10" s="687"/>
      <c r="K10" s="687"/>
      <c r="L10" s="697"/>
      <c r="M10" s="698"/>
      <c r="N10" s="671"/>
    </row>
    <row r="11" spans="1:16">
      <c r="A11" s="429">
        <v>3205</v>
      </c>
      <c r="B11" s="690" t="s">
        <v>662</v>
      </c>
      <c r="C11" s="691" t="s">
        <v>662</v>
      </c>
      <c r="D11" s="49">
        <v>1802</v>
      </c>
      <c r="E11" s="49">
        <v>38</v>
      </c>
      <c r="F11" s="50">
        <v>1601</v>
      </c>
      <c r="G11" s="438">
        <v>91</v>
      </c>
      <c r="H11" s="686"/>
      <c r="I11" s="687"/>
      <c r="J11" s="687"/>
      <c r="K11" s="687"/>
      <c r="L11" s="697"/>
      <c r="M11" s="698"/>
      <c r="N11" s="671"/>
    </row>
    <row r="12" spans="1:16">
      <c r="A12" s="430">
        <v>3206</v>
      </c>
      <c r="B12" s="690" t="s">
        <v>663</v>
      </c>
      <c r="C12" s="691" t="s">
        <v>663</v>
      </c>
      <c r="D12" s="49">
        <v>1945</v>
      </c>
      <c r="E12" s="49">
        <v>1</v>
      </c>
      <c r="F12" s="50">
        <v>1533</v>
      </c>
      <c r="G12" s="438">
        <v>79</v>
      </c>
      <c r="H12" s="686"/>
      <c r="I12" s="687"/>
      <c r="J12" s="687"/>
      <c r="K12" s="687"/>
      <c r="L12" s="697"/>
      <c r="M12" s="698"/>
      <c r="N12" s="671"/>
    </row>
    <row r="13" spans="1:16">
      <c r="A13" s="429">
        <v>3207</v>
      </c>
      <c r="B13" s="690" t="s">
        <v>664</v>
      </c>
      <c r="C13" s="691" t="s">
        <v>664</v>
      </c>
      <c r="D13" s="49">
        <v>1882</v>
      </c>
      <c r="E13" s="49">
        <v>8</v>
      </c>
      <c r="F13" s="50">
        <v>1341</v>
      </c>
      <c r="G13" s="438">
        <v>72</v>
      </c>
      <c r="H13" s="686"/>
      <c r="I13" s="687"/>
      <c r="J13" s="687"/>
      <c r="K13" s="687"/>
      <c r="L13" s="697"/>
      <c r="M13" s="698"/>
      <c r="N13" s="671"/>
    </row>
    <row r="14" spans="1:16">
      <c r="A14" s="430">
        <v>3208</v>
      </c>
      <c r="B14" s="690" t="s">
        <v>665</v>
      </c>
      <c r="C14" s="691" t="s">
        <v>665</v>
      </c>
      <c r="D14" s="49">
        <v>1410</v>
      </c>
      <c r="E14" s="49">
        <v>114</v>
      </c>
      <c r="F14" s="50">
        <v>562</v>
      </c>
      <c r="G14" s="438">
        <v>43</v>
      </c>
      <c r="H14" s="686"/>
      <c r="I14" s="687"/>
      <c r="J14" s="687"/>
      <c r="K14" s="687"/>
      <c r="L14" s="697"/>
      <c r="M14" s="698"/>
      <c r="N14" s="671"/>
    </row>
    <row r="15" spans="1:16">
      <c r="A15" s="429">
        <v>3209</v>
      </c>
      <c r="B15" s="690" t="s">
        <v>666</v>
      </c>
      <c r="C15" s="691" t="s">
        <v>666</v>
      </c>
      <c r="D15" s="49">
        <v>1903</v>
      </c>
      <c r="E15" s="49">
        <v>28</v>
      </c>
      <c r="F15" s="50">
        <v>1371</v>
      </c>
      <c r="G15" s="438">
        <v>73</v>
      </c>
      <c r="H15" s="686"/>
      <c r="I15" s="687"/>
      <c r="J15" s="687"/>
      <c r="K15" s="687"/>
      <c r="L15" s="697"/>
      <c r="M15" s="698"/>
      <c r="N15" s="671"/>
    </row>
    <row r="16" spans="1:16">
      <c r="A16" s="430">
        <v>3210</v>
      </c>
      <c r="B16" s="690" t="s">
        <v>667</v>
      </c>
      <c r="C16" s="691" t="s">
        <v>667</v>
      </c>
      <c r="D16" s="49">
        <v>1928</v>
      </c>
      <c r="E16" s="49">
        <v>17</v>
      </c>
      <c r="F16" s="50">
        <v>1084</v>
      </c>
      <c r="G16" s="438">
        <v>57</v>
      </c>
      <c r="H16" s="686"/>
      <c r="I16" s="687"/>
      <c r="J16" s="687"/>
      <c r="K16" s="687"/>
      <c r="L16" s="697"/>
      <c r="M16" s="698"/>
      <c r="N16" s="671"/>
    </row>
    <row r="17" spans="1:14">
      <c r="A17" s="429">
        <v>3211</v>
      </c>
      <c r="B17" s="690" t="s">
        <v>668</v>
      </c>
      <c r="C17" s="691" t="s">
        <v>668</v>
      </c>
      <c r="D17" s="49">
        <v>5159</v>
      </c>
      <c r="E17" s="49">
        <v>47</v>
      </c>
      <c r="F17" s="50">
        <v>4291</v>
      </c>
      <c r="G17" s="438">
        <v>84</v>
      </c>
      <c r="H17" s="686"/>
      <c r="I17" s="687"/>
      <c r="J17" s="687"/>
      <c r="K17" s="687"/>
      <c r="L17" s="697"/>
      <c r="M17" s="698"/>
      <c r="N17" s="671"/>
    </row>
    <row r="18" spans="1:14">
      <c r="A18" s="430">
        <v>3212</v>
      </c>
      <c r="B18" s="690" t="s">
        <v>669</v>
      </c>
      <c r="C18" s="691" t="s">
        <v>669</v>
      </c>
      <c r="D18" s="49">
        <v>1653</v>
      </c>
      <c r="E18" s="49">
        <v>21</v>
      </c>
      <c r="F18" s="50">
        <v>1443</v>
      </c>
      <c r="G18" s="438">
        <v>88</v>
      </c>
      <c r="H18" s="686"/>
      <c r="I18" s="687"/>
      <c r="J18" s="687"/>
      <c r="K18" s="687"/>
      <c r="L18" s="697"/>
      <c r="M18" s="698"/>
      <c r="N18" s="671"/>
    </row>
    <row r="19" spans="1:14">
      <c r="A19" s="429">
        <v>3213</v>
      </c>
      <c r="B19" s="690" t="s">
        <v>670</v>
      </c>
      <c r="C19" s="691" t="s">
        <v>670</v>
      </c>
      <c r="D19" s="49">
        <v>632</v>
      </c>
      <c r="E19" s="49">
        <v>16</v>
      </c>
      <c r="F19" s="50">
        <v>358</v>
      </c>
      <c r="G19" s="438">
        <v>58</v>
      </c>
      <c r="H19" s="686"/>
      <c r="I19" s="687"/>
      <c r="J19" s="687"/>
      <c r="K19" s="687"/>
      <c r="L19" s="697"/>
      <c r="M19" s="698"/>
      <c r="N19" s="671"/>
    </row>
    <row r="20" spans="1:14">
      <c r="A20" s="430">
        <v>3214</v>
      </c>
      <c r="B20" s="690" t="s">
        <v>671</v>
      </c>
      <c r="C20" s="691" t="s">
        <v>671</v>
      </c>
      <c r="D20" s="49">
        <v>1521</v>
      </c>
      <c r="E20" s="49">
        <v>131</v>
      </c>
      <c r="F20" s="50">
        <v>1140</v>
      </c>
      <c r="G20" s="438">
        <v>82</v>
      </c>
      <c r="H20" s="686"/>
      <c r="I20" s="687"/>
      <c r="J20" s="687"/>
      <c r="K20" s="687"/>
      <c r="L20" s="697"/>
      <c r="M20" s="698"/>
      <c r="N20" s="671"/>
    </row>
    <row r="21" spans="1:14">
      <c r="A21" s="48"/>
      <c r="B21" s="690"/>
      <c r="C21" s="691"/>
      <c r="D21" s="49"/>
      <c r="E21" s="49"/>
      <c r="F21" s="50"/>
      <c r="G21" s="50"/>
      <c r="H21" s="686"/>
      <c r="I21" s="687"/>
      <c r="J21" s="687"/>
      <c r="K21" s="687"/>
      <c r="L21" s="697"/>
      <c r="M21" s="698"/>
      <c r="N21" s="671"/>
    </row>
    <row r="22" spans="1:14">
      <c r="A22" s="48"/>
      <c r="B22" s="690"/>
      <c r="C22" s="691"/>
      <c r="D22" s="49"/>
      <c r="E22" s="49"/>
      <c r="F22" s="50"/>
      <c r="G22" s="50"/>
      <c r="H22" s="686"/>
      <c r="I22" s="687"/>
      <c r="J22" s="687"/>
      <c r="K22" s="687"/>
      <c r="L22" s="697"/>
      <c r="M22" s="698"/>
      <c r="N22" s="671"/>
    </row>
    <row r="23" spans="1:14">
      <c r="A23" s="48"/>
      <c r="B23" s="690"/>
      <c r="C23" s="691"/>
      <c r="D23" s="49"/>
      <c r="E23" s="49"/>
      <c r="F23" s="50"/>
      <c r="G23" s="50"/>
      <c r="H23" s="686"/>
      <c r="I23" s="687"/>
      <c r="J23" s="687"/>
      <c r="K23" s="687"/>
      <c r="L23" s="697"/>
      <c r="M23" s="698"/>
      <c r="N23" s="671"/>
    </row>
    <row r="24" spans="1:14">
      <c r="A24" s="48"/>
      <c r="B24" s="690"/>
      <c r="C24" s="691"/>
      <c r="D24" s="49"/>
      <c r="E24" s="49"/>
      <c r="F24" s="50"/>
      <c r="G24" s="50"/>
      <c r="H24" s="686"/>
      <c r="I24" s="687"/>
      <c r="J24" s="687"/>
      <c r="K24" s="687"/>
      <c r="L24" s="697"/>
      <c r="M24" s="698"/>
      <c r="N24" s="671"/>
    </row>
    <row r="25" spans="1:14">
      <c r="A25" s="48"/>
      <c r="B25" s="690"/>
      <c r="C25" s="691"/>
      <c r="D25" s="49"/>
      <c r="E25" s="49"/>
      <c r="F25" s="50"/>
      <c r="G25" s="50"/>
      <c r="H25" s="686"/>
      <c r="I25" s="687"/>
      <c r="J25" s="687"/>
      <c r="K25" s="687"/>
      <c r="L25" s="697"/>
      <c r="M25" s="698"/>
      <c r="N25" s="671"/>
    </row>
    <row r="26" spans="1:14">
      <c r="A26" s="48"/>
      <c r="B26" s="690"/>
      <c r="C26" s="691"/>
      <c r="D26" s="49"/>
      <c r="E26" s="49"/>
      <c r="F26" s="50"/>
      <c r="G26" s="50"/>
      <c r="H26" s="686"/>
      <c r="I26" s="687"/>
      <c r="J26" s="687"/>
      <c r="K26" s="687"/>
      <c r="L26" s="697"/>
      <c r="M26" s="698"/>
      <c r="N26" s="671"/>
    </row>
    <row r="27" spans="1:14">
      <c r="A27" s="48"/>
      <c r="B27" s="690"/>
      <c r="C27" s="691"/>
      <c r="D27" s="49"/>
      <c r="E27" s="49"/>
      <c r="F27" s="50"/>
      <c r="G27" s="50"/>
      <c r="H27" s="686"/>
      <c r="I27" s="687"/>
      <c r="J27" s="687"/>
      <c r="K27" s="687"/>
      <c r="L27" s="697"/>
      <c r="M27" s="698"/>
      <c r="N27" s="671"/>
    </row>
    <row r="28" spans="1:14">
      <c r="A28" s="48"/>
      <c r="B28" s="690"/>
      <c r="C28" s="691"/>
      <c r="D28" s="49"/>
      <c r="E28" s="49"/>
      <c r="F28" s="50"/>
      <c r="G28" s="50"/>
      <c r="H28" s="686"/>
      <c r="I28" s="687"/>
      <c r="J28" s="687"/>
      <c r="K28" s="687"/>
      <c r="L28" s="697"/>
      <c r="M28" s="698"/>
      <c r="N28" s="671"/>
    </row>
    <row r="29" spans="1:14">
      <c r="A29" s="48"/>
      <c r="B29" s="690"/>
      <c r="C29" s="691"/>
      <c r="D29" s="49"/>
      <c r="E29" s="49"/>
      <c r="F29" s="50"/>
      <c r="G29" s="50"/>
      <c r="H29" s="686"/>
      <c r="I29" s="687"/>
      <c r="J29" s="687"/>
      <c r="K29" s="687"/>
      <c r="L29" s="697"/>
      <c r="M29" s="698"/>
      <c r="N29" s="671"/>
    </row>
    <row r="30" spans="1:14">
      <c r="A30" s="48"/>
      <c r="B30" s="690"/>
      <c r="C30" s="691"/>
      <c r="D30" s="49"/>
      <c r="E30" s="49"/>
      <c r="F30" s="50"/>
      <c r="G30" s="50"/>
      <c r="H30" s="686"/>
      <c r="I30" s="687"/>
      <c r="J30" s="687"/>
      <c r="K30" s="687"/>
      <c r="L30" s="697"/>
      <c r="M30" s="698"/>
      <c r="N30" s="671"/>
    </row>
    <row r="31" spans="1:14">
      <c r="A31" s="48"/>
      <c r="B31" s="690"/>
      <c r="C31" s="691"/>
      <c r="D31" s="49"/>
      <c r="E31" s="49"/>
      <c r="F31" s="50"/>
      <c r="G31" s="50"/>
      <c r="H31" s="686"/>
      <c r="I31" s="687"/>
      <c r="J31" s="687"/>
      <c r="K31" s="687"/>
      <c r="L31" s="697"/>
      <c r="M31" s="698"/>
      <c r="N31" s="671"/>
    </row>
    <row r="32" spans="1:14">
      <c r="A32" s="48"/>
      <c r="B32" s="690"/>
      <c r="C32" s="691"/>
      <c r="D32" s="49"/>
      <c r="E32" s="49"/>
      <c r="F32" s="50"/>
      <c r="G32" s="50"/>
      <c r="H32" s="686"/>
      <c r="I32" s="687"/>
      <c r="J32" s="687"/>
      <c r="K32" s="687"/>
      <c r="L32" s="697"/>
      <c r="M32" s="698"/>
      <c r="N32" s="671"/>
    </row>
    <row r="33" spans="1:14">
      <c r="A33" s="48"/>
      <c r="B33" s="690"/>
      <c r="C33" s="691"/>
      <c r="D33" s="49"/>
      <c r="E33" s="49"/>
      <c r="F33" s="50"/>
      <c r="G33" s="50"/>
      <c r="H33" s="686"/>
      <c r="I33" s="687"/>
      <c r="J33" s="687"/>
      <c r="K33" s="687"/>
      <c r="L33" s="697"/>
      <c r="M33" s="698"/>
      <c r="N33" s="671"/>
    </row>
    <row r="34" spans="1:14">
      <c r="A34" s="48"/>
      <c r="B34" s="690"/>
      <c r="C34" s="691"/>
      <c r="D34" s="49"/>
      <c r="E34" s="49"/>
      <c r="F34" s="50"/>
      <c r="G34" s="50"/>
      <c r="H34" s="686"/>
      <c r="I34" s="687"/>
      <c r="J34" s="687"/>
      <c r="K34" s="687"/>
      <c r="L34" s="697"/>
      <c r="M34" s="698"/>
      <c r="N34" s="671"/>
    </row>
    <row r="35" spans="1:14">
      <c r="A35" s="51"/>
      <c r="B35" s="690"/>
      <c r="C35" s="691"/>
      <c r="D35" s="49"/>
      <c r="E35" s="49"/>
      <c r="F35" s="50"/>
      <c r="G35" s="50"/>
      <c r="H35" s="686"/>
      <c r="I35" s="687"/>
      <c r="J35" s="687"/>
      <c r="K35" s="687"/>
      <c r="L35" s="697"/>
      <c r="M35" s="698"/>
      <c r="N35" s="671"/>
    </row>
    <row r="36" spans="1:14" ht="26.45" customHeight="1">
      <c r="A36" s="680" t="s">
        <v>57</v>
      </c>
      <c r="B36" s="681"/>
      <c r="C36" s="701"/>
      <c r="D36" s="333">
        <f t="shared" ref="D36:G36" si="0">IF(SUM(D7:D35)=0,"",SUM(D7:D35))</f>
        <v>28059</v>
      </c>
      <c r="E36" s="333">
        <f t="shared" si="0"/>
        <v>559</v>
      </c>
      <c r="F36" s="333">
        <f t="shared" si="0"/>
        <v>21159</v>
      </c>
      <c r="G36" s="333">
        <f t="shared" si="0"/>
        <v>1050</v>
      </c>
      <c r="H36" s="688"/>
      <c r="I36" s="689"/>
      <c r="J36" s="689"/>
      <c r="K36" s="689"/>
      <c r="L36" s="699"/>
      <c r="M36" s="700"/>
      <c r="N36" s="672"/>
    </row>
    <row r="37" spans="1:14">
      <c r="A37" s="52"/>
      <c r="B37" s="52"/>
      <c r="C37" s="52"/>
      <c r="D37" s="52"/>
      <c r="E37" s="52"/>
      <c r="F37" s="52"/>
      <c r="G37" s="52"/>
      <c r="H37" s="52"/>
      <c r="I37" s="52"/>
      <c r="J37" s="52"/>
      <c r="K37" s="52"/>
    </row>
    <row r="38" spans="1:14">
      <c r="A38" s="722" t="s">
        <v>596</v>
      </c>
      <c r="B38" s="722"/>
      <c r="C38" s="722"/>
      <c r="D38" s="722"/>
      <c r="E38" s="722"/>
      <c r="F38" s="722"/>
      <c r="G38" s="722"/>
      <c r="H38" s="722"/>
      <c r="I38" s="722"/>
      <c r="J38" s="722"/>
      <c r="K38" s="722"/>
    </row>
    <row r="39" spans="1:14" ht="10.5" customHeight="1">
      <c r="A39" s="52"/>
      <c r="B39" s="52"/>
      <c r="C39" s="52"/>
      <c r="D39" s="52"/>
      <c r="E39" s="52"/>
      <c r="F39" s="52"/>
      <c r="G39" s="52"/>
      <c r="H39" s="52"/>
      <c r="I39" s="52"/>
      <c r="J39" s="52"/>
      <c r="K39" s="52"/>
      <c r="L39" s="675"/>
      <c r="M39" s="676"/>
      <c r="N39" s="677"/>
    </row>
    <row r="40" spans="1:14" ht="72" customHeight="1">
      <c r="A40" s="36" t="s">
        <v>58</v>
      </c>
      <c r="B40" s="519" t="s">
        <v>59</v>
      </c>
      <c r="C40" s="520"/>
      <c r="D40" s="31" t="s">
        <v>60</v>
      </c>
      <c r="E40" s="31" t="s">
        <v>61</v>
      </c>
      <c r="F40" s="31" t="s">
        <v>62</v>
      </c>
      <c r="G40" s="31" t="s">
        <v>63</v>
      </c>
      <c r="H40" s="680" t="s">
        <v>625</v>
      </c>
      <c r="I40" s="723"/>
      <c r="J40" s="680" t="s">
        <v>64</v>
      </c>
      <c r="K40" s="681"/>
      <c r="L40" s="301">
        <v>3</v>
      </c>
      <c r="M40" s="322" t="str">
        <f>CONCATENATE(IF(L40="","",IF(L40=1,'[2]Base Datos'!$C$249,IF(L40=2,'[2]Base Datos'!$C$250,IF(L40=3,'[2]Base Datos'!$C$251,'[2]Base Datos'!$C$252)))),"")</f>
        <v xml:space="preserve">La información emitida por la Entidad cumple parcialmente con el objetivo de la pregunta. </v>
      </c>
      <c r="N40" s="673"/>
    </row>
    <row r="41" spans="1:14" ht="11.25" customHeight="1">
      <c r="A41" s="32" t="s">
        <v>65</v>
      </c>
      <c r="B41" s="560" t="s">
        <v>66</v>
      </c>
      <c r="C41" s="705"/>
      <c r="D41" s="433">
        <v>381</v>
      </c>
      <c r="E41" s="435">
        <v>486</v>
      </c>
      <c r="F41" s="435">
        <v>0</v>
      </c>
      <c r="G41" s="435">
        <v>3584</v>
      </c>
      <c r="H41" s="710" t="s">
        <v>673</v>
      </c>
      <c r="I41" s="711"/>
      <c r="J41" s="716" t="s">
        <v>674</v>
      </c>
      <c r="K41" s="717"/>
      <c r="L41" s="669"/>
      <c r="M41" s="669"/>
      <c r="N41" s="673"/>
    </row>
    <row r="42" spans="1:14" ht="11.25" customHeight="1">
      <c r="A42" s="32" t="s">
        <v>67</v>
      </c>
      <c r="B42" s="560" t="s">
        <v>68</v>
      </c>
      <c r="C42" s="705"/>
      <c r="D42" s="431">
        <v>660</v>
      </c>
      <c r="E42" s="437">
        <v>328</v>
      </c>
      <c r="F42" s="443">
        <v>50</v>
      </c>
      <c r="G42" s="443">
        <v>1189</v>
      </c>
      <c r="H42" s="712"/>
      <c r="I42" s="713"/>
      <c r="J42" s="718"/>
      <c r="K42" s="719"/>
      <c r="L42" s="669"/>
      <c r="M42" s="669"/>
      <c r="N42" s="673"/>
    </row>
    <row r="43" spans="1:14" ht="11.25" customHeight="1">
      <c r="A43" s="32" t="s">
        <v>69</v>
      </c>
      <c r="B43" s="560" t="s">
        <v>70</v>
      </c>
      <c r="C43" s="705"/>
      <c r="D43" s="432">
        <v>600</v>
      </c>
      <c r="E43" s="439">
        <v>492</v>
      </c>
      <c r="F43" s="443">
        <v>0</v>
      </c>
      <c r="G43" s="439">
        <v>1007</v>
      </c>
      <c r="H43" s="712"/>
      <c r="I43" s="713"/>
      <c r="J43" s="718"/>
      <c r="K43" s="719"/>
      <c r="L43" s="669"/>
      <c r="M43" s="669"/>
      <c r="N43" s="673"/>
    </row>
    <row r="44" spans="1:14" ht="11.25" customHeight="1">
      <c r="A44" s="32" t="s">
        <v>71</v>
      </c>
      <c r="B44" s="560" t="s">
        <v>72</v>
      </c>
      <c r="C44" s="705"/>
      <c r="D44" s="432">
        <v>4741</v>
      </c>
      <c r="E44" s="440">
        <v>108</v>
      </c>
      <c r="F44" s="443">
        <v>0</v>
      </c>
      <c r="G44" s="440">
        <v>0</v>
      </c>
      <c r="H44" s="712"/>
      <c r="I44" s="713"/>
      <c r="J44" s="718"/>
      <c r="K44" s="719"/>
      <c r="L44" s="669"/>
      <c r="M44" s="669"/>
      <c r="N44" s="673"/>
    </row>
    <row r="45" spans="1:14" ht="11.25" customHeight="1">
      <c r="A45" s="32" t="s">
        <v>73</v>
      </c>
      <c r="B45" s="560" t="s">
        <v>74</v>
      </c>
      <c r="C45" s="705"/>
      <c r="D45" s="436">
        <v>11</v>
      </c>
      <c r="E45" s="440">
        <v>96</v>
      </c>
      <c r="F45" s="443">
        <v>250</v>
      </c>
      <c r="G45" s="441">
        <v>1222</v>
      </c>
      <c r="H45" s="712"/>
      <c r="I45" s="713"/>
      <c r="J45" s="718"/>
      <c r="K45" s="719"/>
      <c r="L45" s="669"/>
      <c r="M45" s="669"/>
      <c r="N45" s="673"/>
    </row>
    <row r="46" spans="1:14" ht="11.25" customHeight="1">
      <c r="A46" s="32" t="s">
        <v>75</v>
      </c>
      <c r="B46" s="560" t="s">
        <v>76</v>
      </c>
      <c r="C46" s="705"/>
      <c r="D46" s="434">
        <v>0</v>
      </c>
      <c r="E46" s="440">
        <v>88</v>
      </c>
      <c r="F46" s="443">
        <v>540</v>
      </c>
      <c r="G46" s="441">
        <v>1405</v>
      </c>
      <c r="H46" s="712"/>
      <c r="I46" s="713"/>
      <c r="J46" s="718"/>
      <c r="K46" s="719"/>
      <c r="L46" s="669"/>
      <c r="M46" s="669"/>
      <c r="N46" s="673"/>
    </row>
    <row r="47" spans="1:14" ht="11.25" customHeight="1">
      <c r="A47" s="32" t="s">
        <v>77</v>
      </c>
      <c r="B47" s="560" t="s">
        <v>78</v>
      </c>
      <c r="C47" s="705"/>
      <c r="D47" s="436">
        <v>50</v>
      </c>
      <c r="E47" s="440">
        <v>271</v>
      </c>
      <c r="F47" s="443">
        <v>1310</v>
      </c>
      <c r="G47" s="441">
        <v>1174</v>
      </c>
      <c r="H47" s="712"/>
      <c r="I47" s="713"/>
      <c r="J47" s="718"/>
      <c r="K47" s="719"/>
      <c r="L47" s="669"/>
      <c r="M47" s="669"/>
      <c r="N47" s="673"/>
    </row>
    <row r="48" spans="1:14" ht="11.25" customHeight="1">
      <c r="A48" s="32" t="s">
        <v>79</v>
      </c>
      <c r="B48" s="560" t="s">
        <v>80</v>
      </c>
      <c r="C48" s="705"/>
      <c r="D48" s="436">
        <v>414</v>
      </c>
      <c r="E48" s="440">
        <v>123</v>
      </c>
      <c r="F48" s="443">
        <v>660</v>
      </c>
      <c r="G48" s="441">
        <v>840</v>
      </c>
      <c r="H48" s="712"/>
      <c r="I48" s="713"/>
      <c r="J48" s="718"/>
      <c r="K48" s="719"/>
      <c r="L48" s="669"/>
      <c r="M48" s="669"/>
      <c r="N48" s="673"/>
    </row>
    <row r="49" spans="1:14" ht="11.25" customHeight="1">
      <c r="A49" s="32" t="s">
        <v>81</v>
      </c>
      <c r="B49" s="560" t="s">
        <v>82</v>
      </c>
      <c r="C49" s="705"/>
      <c r="D49" s="436">
        <v>1278</v>
      </c>
      <c r="E49" s="440">
        <v>279</v>
      </c>
      <c r="F49" s="443">
        <v>320</v>
      </c>
      <c r="G49" s="441">
        <v>830</v>
      </c>
      <c r="H49" s="712"/>
      <c r="I49" s="713"/>
      <c r="J49" s="718"/>
      <c r="K49" s="719"/>
      <c r="L49" s="669"/>
      <c r="M49" s="669"/>
      <c r="N49" s="673"/>
    </row>
    <row r="50" spans="1:14" ht="11.25" customHeight="1">
      <c r="A50" s="32" t="s">
        <v>83</v>
      </c>
      <c r="B50" s="560" t="s">
        <v>84</v>
      </c>
      <c r="C50" s="705"/>
      <c r="D50" s="436">
        <v>43</v>
      </c>
      <c r="E50" s="440">
        <v>112</v>
      </c>
      <c r="F50" s="443">
        <v>400</v>
      </c>
      <c r="G50" s="441">
        <v>943</v>
      </c>
      <c r="H50" s="712"/>
      <c r="I50" s="713"/>
      <c r="J50" s="718"/>
      <c r="K50" s="719"/>
      <c r="L50" s="669"/>
      <c r="M50" s="669"/>
      <c r="N50" s="673"/>
    </row>
    <row r="51" spans="1:14" ht="11.25" customHeight="1">
      <c r="A51" s="32" t="s">
        <v>85</v>
      </c>
      <c r="B51" s="560" t="s">
        <v>86</v>
      </c>
      <c r="C51" s="705"/>
      <c r="D51" s="436">
        <v>49</v>
      </c>
      <c r="E51" s="440">
        <v>49</v>
      </c>
      <c r="F51" s="443">
        <v>690</v>
      </c>
      <c r="G51" s="441">
        <v>858</v>
      </c>
      <c r="H51" s="712"/>
      <c r="I51" s="713"/>
      <c r="J51" s="718"/>
      <c r="K51" s="719"/>
      <c r="L51" s="669"/>
      <c r="M51" s="669"/>
      <c r="N51" s="673"/>
    </row>
    <row r="52" spans="1:14" ht="11.25" customHeight="1">
      <c r="A52" s="32" t="s">
        <v>87</v>
      </c>
      <c r="B52" s="560" t="s">
        <v>88</v>
      </c>
      <c r="C52" s="705"/>
      <c r="D52" s="432">
        <v>42</v>
      </c>
      <c r="E52" s="440">
        <v>358</v>
      </c>
      <c r="F52" s="443">
        <v>1790</v>
      </c>
      <c r="G52" s="440">
        <v>1839</v>
      </c>
      <c r="H52" s="712"/>
      <c r="I52" s="713"/>
      <c r="J52" s="718"/>
      <c r="K52" s="719"/>
      <c r="L52" s="669"/>
      <c r="M52" s="669"/>
      <c r="N52" s="673"/>
    </row>
    <row r="53" spans="1:14" ht="11.25" customHeight="1">
      <c r="A53" s="32" t="s">
        <v>89</v>
      </c>
      <c r="B53" s="560" t="s">
        <v>90</v>
      </c>
      <c r="C53" s="705"/>
      <c r="D53" s="436">
        <v>11</v>
      </c>
      <c r="E53" s="441">
        <v>26</v>
      </c>
      <c r="F53" s="443">
        <v>390</v>
      </c>
      <c r="G53" s="441">
        <v>1642</v>
      </c>
      <c r="H53" s="712"/>
      <c r="I53" s="713"/>
      <c r="J53" s="718"/>
      <c r="K53" s="719"/>
      <c r="L53" s="669"/>
      <c r="M53" s="669"/>
      <c r="N53" s="673"/>
    </row>
    <row r="54" spans="1:14" ht="11.25" customHeight="1">
      <c r="A54" s="32" t="s">
        <v>91</v>
      </c>
      <c r="B54" s="560" t="s">
        <v>92</v>
      </c>
      <c r="C54" s="705"/>
      <c r="D54" s="436">
        <v>25</v>
      </c>
      <c r="E54" s="441">
        <v>186</v>
      </c>
      <c r="F54" s="443">
        <v>1840</v>
      </c>
      <c r="G54" s="441">
        <v>1630</v>
      </c>
      <c r="H54" s="712"/>
      <c r="I54" s="713"/>
      <c r="J54" s="718"/>
      <c r="K54" s="719"/>
      <c r="L54" s="669"/>
      <c r="M54" s="669"/>
      <c r="N54" s="673"/>
    </row>
    <row r="55" spans="1:14" ht="11.25" customHeight="1">
      <c r="A55" s="32" t="s">
        <v>93</v>
      </c>
      <c r="B55" s="560" t="s">
        <v>94</v>
      </c>
      <c r="C55" s="705"/>
      <c r="D55" s="436">
        <v>17</v>
      </c>
      <c r="E55" s="441">
        <v>255</v>
      </c>
      <c r="F55" s="443">
        <v>2380</v>
      </c>
      <c r="G55" s="441">
        <v>1539</v>
      </c>
      <c r="H55" s="712"/>
      <c r="I55" s="713"/>
      <c r="J55" s="718"/>
      <c r="K55" s="719"/>
      <c r="L55" s="669"/>
      <c r="M55" s="669"/>
      <c r="N55" s="673"/>
    </row>
    <row r="56" spans="1:14" ht="11.25" customHeight="1">
      <c r="A56" s="32" t="s">
        <v>95</v>
      </c>
      <c r="B56" s="560" t="s">
        <v>96</v>
      </c>
      <c r="C56" s="705"/>
      <c r="D56" s="436">
        <v>18</v>
      </c>
      <c r="E56" s="441">
        <v>164</v>
      </c>
      <c r="F56" s="443">
        <v>2160</v>
      </c>
      <c r="G56" s="441">
        <v>1197</v>
      </c>
      <c r="H56" s="712"/>
      <c r="I56" s="713"/>
      <c r="J56" s="718"/>
      <c r="K56" s="719"/>
      <c r="L56" s="669"/>
      <c r="M56" s="669"/>
      <c r="N56" s="673"/>
    </row>
    <row r="57" spans="1:14" ht="11.25" customHeight="1">
      <c r="A57" s="32" t="s">
        <v>97</v>
      </c>
      <c r="B57" s="560" t="s">
        <v>98</v>
      </c>
      <c r="C57" s="705"/>
      <c r="D57" s="436">
        <v>8</v>
      </c>
      <c r="E57" s="441">
        <v>0</v>
      </c>
      <c r="F57" s="443">
        <v>2330</v>
      </c>
      <c r="G57" s="441">
        <v>1271</v>
      </c>
      <c r="H57" s="712"/>
      <c r="I57" s="713"/>
      <c r="J57" s="718"/>
      <c r="K57" s="719"/>
      <c r="L57" s="669"/>
      <c r="M57" s="669"/>
      <c r="N57" s="673"/>
    </row>
    <row r="58" spans="1:14" ht="11.25" customHeight="1">
      <c r="A58" s="32" t="s">
        <v>99</v>
      </c>
      <c r="B58" s="560" t="s">
        <v>100</v>
      </c>
      <c r="C58" s="705"/>
      <c r="D58" s="436">
        <v>40</v>
      </c>
      <c r="E58" s="441">
        <v>102</v>
      </c>
      <c r="F58" s="443">
        <v>2520</v>
      </c>
      <c r="G58" s="441">
        <v>1440</v>
      </c>
      <c r="H58" s="712"/>
      <c r="I58" s="713"/>
      <c r="J58" s="718"/>
      <c r="K58" s="719"/>
      <c r="L58" s="669"/>
      <c r="M58" s="669"/>
      <c r="N58" s="673"/>
    </row>
    <row r="59" spans="1:14" ht="11.25" customHeight="1">
      <c r="A59" s="32" t="s">
        <v>101</v>
      </c>
      <c r="B59" s="560" t="s">
        <v>102</v>
      </c>
      <c r="C59" s="705"/>
      <c r="D59" s="436">
        <v>16</v>
      </c>
      <c r="E59" s="441">
        <v>50</v>
      </c>
      <c r="F59" s="443">
        <v>2030</v>
      </c>
      <c r="G59" s="441">
        <v>1520</v>
      </c>
      <c r="H59" s="712"/>
      <c r="I59" s="713"/>
      <c r="J59" s="718"/>
      <c r="K59" s="719"/>
      <c r="L59" s="669"/>
      <c r="M59" s="669"/>
      <c r="N59" s="673"/>
    </row>
    <row r="60" spans="1:14" ht="11.25" customHeight="1">
      <c r="A60" s="32" t="s">
        <v>103</v>
      </c>
      <c r="B60" s="560" t="s">
        <v>104</v>
      </c>
      <c r="C60" s="705"/>
      <c r="D60" s="436">
        <v>10</v>
      </c>
      <c r="E60" s="441">
        <v>0</v>
      </c>
      <c r="F60" s="443">
        <v>0</v>
      </c>
      <c r="G60" s="441">
        <v>324</v>
      </c>
      <c r="H60" s="712"/>
      <c r="I60" s="713"/>
      <c r="J60" s="718"/>
      <c r="K60" s="719"/>
      <c r="L60" s="669"/>
      <c r="M60" s="669"/>
      <c r="N60" s="673"/>
    </row>
    <row r="61" spans="1:14" ht="11.25" customHeight="1">
      <c r="A61" s="32" t="s">
        <v>105</v>
      </c>
      <c r="B61" s="560" t="s">
        <v>106</v>
      </c>
      <c r="C61" s="705"/>
      <c r="D61" s="436">
        <v>3</v>
      </c>
      <c r="E61" s="441">
        <v>8</v>
      </c>
      <c r="F61" s="443">
        <v>0</v>
      </c>
      <c r="G61" s="441">
        <v>181</v>
      </c>
      <c r="H61" s="712"/>
      <c r="I61" s="713"/>
      <c r="J61" s="718"/>
      <c r="K61" s="719"/>
      <c r="L61" s="669"/>
      <c r="M61" s="669"/>
      <c r="N61" s="673"/>
    </row>
    <row r="62" spans="1:14" ht="11.25" customHeight="1">
      <c r="A62" s="32" t="s">
        <v>107</v>
      </c>
      <c r="B62" s="560" t="s">
        <v>108</v>
      </c>
      <c r="C62" s="705"/>
      <c r="D62" s="434">
        <v>0</v>
      </c>
      <c r="E62" s="441">
        <v>43</v>
      </c>
      <c r="F62" s="443">
        <v>0</v>
      </c>
      <c r="G62" s="441">
        <v>198</v>
      </c>
      <c r="H62" s="712"/>
      <c r="I62" s="713"/>
      <c r="J62" s="718"/>
      <c r="K62" s="719"/>
      <c r="L62" s="669"/>
      <c r="M62" s="669"/>
      <c r="N62" s="673"/>
    </row>
    <row r="63" spans="1:14" ht="11.25" customHeight="1">
      <c r="A63" s="32" t="s">
        <v>109</v>
      </c>
      <c r="B63" s="560" t="s">
        <v>110</v>
      </c>
      <c r="C63" s="705"/>
      <c r="D63" s="436">
        <v>5</v>
      </c>
      <c r="E63" s="441">
        <v>1</v>
      </c>
      <c r="F63" s="443">
        <v>1120</v>
      </c>
      <c r="G63" s="441">
        <v>753</v>
      </c>
      <c r="H63" s="712"/>
      <c r="I63" s="713"/>
      <c r="J63" s="718"/>
      <c r="K63" s="719"/>
      <c r="L63" s="669"/>
      <c r="M63" s="669"/>
      <c r="N63" s="673"/>
    </row>
    <row r="64" spans="1:14" ht="11.25" customHeight="1">
      <c r="A64" s="32" t="s">
        <v>111</v>
      </c>
      <c r="B64" s="560" t="s">
        <v>112</v>
      </c>
      <c r="C64" s="705"/>
      <c r="D64" s="436">
        <v>12</v>
      </c>
      <c r="E64" s="441">
        <v>0</v>
      </c>
      <c r="F64" s="443">
        <v>790</v>
      </c>
      <c r="G64" s="441">
        <v>465</v>
      </c>
      <c r="H64" s="712"/>
      <c r="I64" s="713"/>
      <c r="J64" s="718"/>
      <c r="K64" s="719"/>
      <c r="L64" s="669"/>
      <c r="M64" s="669"/>
      <c r="N64" s="673"/>
    </row>
    <row r="65" spans="1:14" ht="11.25" customHeight="1">
      <c r="A65" s="32" t="s">
        <v>113</v>
      </c>
      <c r="B65" s="560" t="s">
        <v>114</v>
      </c>
      <c r="C65" s="705"/>
      <c r="D65" s="436">
        <v>5</v>
      </c>
      <c r="E65" s="441">
        <v>0</v>
      </c>
      <c r="F65" s="443">
        <v>100</v>
      </c>
      <c r="G65" s="441">
        <v>267</v>
      </c>
      <c r="H65" s="712"/>
      <c r="I65" s="713"/>
      <c r="J65" s="718"/>
      <c r="K65" s="719"/>
      <c r="L65" s="669"/>
      <c r="M65" s="669"/>
      <c r="N65" s="673"/>
    </row>
    <row r="66" spans="1:14" ht="11.25" customHeight="1">
      <c r="A66" s="32" t="s">
        <v>115</v>
      </c>
      <c r="B66" s="560" t="s">
        <v>116</v>
      </c>
      <c r="C66" s="705"/>
      <c r="D66" s="436">
        <v>5</v>
      </c>
      <c r="E66" s="441">
        <v>0</v>
      </c>
      <c r="F66" s="443">
        <v>100</v>
      </c>
      <c r="G66" s="441">
        <v>245</v>
      </c>
      <c r="H66" s="712"/>
      <c r="I66" s="713"/>
      <c r="J66" s="718"/>
      <c r="K66" s="719"/>
      <c r="L66" s="669"/>
      <c r="M66" s="669"/>
      <c r="N66" s="673"/>
    </row>
    <row r="67" spans="1:14" ht="11.25" customHeight="1">
      <c r="A67" s="32" t="s">
        <v>117</v>
      </c>
      <c r="B67" s="560" t="s">
        <v>118</v>
      </c>
      <c r="C67" s="705"/>
      <c r="D67" s="434">
        <v>35</v>
      </c>
      <c r="E67" s="437">
        <v>76</v>
      </c>
      <c r="F67" s="443">
        <v>0</v>
      </c>
      <c r="G67" s="437">
        <v>16</v>
      </c>
      <c r="H67" s="712"/>
      <c r="I67" s="713"/>
      <c r="J67" s="718"/>
      <c r="K67" s="719"/>
      <c r="L67" s="669"/>
      <c r="M67" s="669"/>
      <c r="N67" s="673"/>
    </row>
    <row r="68" spans="1:14" ht="11.25" customHeight="1">
      <c r="A68" s="32" t="s">
        <v>119</v>
      </c>
      <c r="B68" s="560" t="s">
        <v>120</v>
      </c>
      <c r="C68" s="705"/>
      <c r="D68" s="434">
        <v>0</v>
      </c>
      <c r="E68" s="437">
        <v>178</v>
      </c>
      <c r="F68" s="443">
        <v>0</v>
      </c>
      <c r="G68" s="437">
        <v>137</v>
      </c>
      <c r="H68" s="712"/>
      <c r="I68" s="713"/>
      <c r="J68" s="718"/>
      <c r="K68" s="719"/>
      <c r="L68" s="669"/>
      <c r="M68" s="669"/>
      <c r="N68" s="673"/>
    </row>
    <row r="69" spans="1:14" ht="11.25" customHeight="1">
      <c r="A69" s="32" t="s">
        <v>121</v>
      </c>
      <c r="B69" s="560" t="s">
        <v>122</v>
      </c>
      <c r="C69" s="705"/>
      <c r="D69" s="434">
        <v>10</v>
      </c>
      <c r="E69" s="437">
        <v>35</v>
      </c>
      <c r="F69" s="443">
        <v>1270</v>
      </c>
      <c r="G69" s="437">
        <v>779</v>
      </c>
      <c r="H69" s="712"/>
      <c r="I69" s="713"/>
      <c r="J69" s="718"/>
      <c r="K69" s="719"/>
      <c r="L69" s="669"/>
      <c r="M69" s="669"/>
      <c r="N69" s="673"/>
    </row>
    <row r="70" spans="1:14" ht="11.25" customHeight="1">
      <c r="A70" s="32" t="s">
        <v>123</v>
      </c>
      <c r="B70" s="560" t="s">
        <v>124</v>
      </c>
      <c r="C70" s="705"/>
      <c r="D70" s="434">
        <v>0</v>
      </c>
      <c r="E70" s="442">
        <v>0</v>
      </c>
      <c r="F70" s="443">
        <v>1300</v>
      </c>
      <c r="G70" s="444">
        <v>1513</v>
      </c>
      <c r="H70" s="712"/>
      <c r="I70" s="713"/>
      <c r="J70" s="718"/>
      <c r="K70" s="719"/>
      <c r="L70" s="669"/>
      <c r="M70" s="669"/>
      <c r="N70" s="673"/>
    </row>
    <row r="71" spans="1:14" ht="11.25" customHeight="1">
      <c r="A71" s="32" t="s">
        <v>125</v>
      </c>
      <c r="B71" s="560" t="s">
        <v>126</v>
      </c>
      <c r="C71" s="705"/>
      <c r="D71" s="434">
        <v>40</v>
      </c>
      <c r="E71" s="442">
        <v>48</v>
      </c>
      <c r="F71" s="443">
        <v>0</v>
      </c>
      <c r="G71" s="444">
        <v>95</v>
      </c>
      <c r="H71" s="712"/>
      <c r="I71" s="713"/>
      <c r="J71" s="718"/>
      <c r="K71" s="719"/>
      <c r="L71" s="669"/>
      <c r="M71" s="669"/>
      <c r="N71" s="673"/>
    </row>
    <row r="72" spans="1:14" ht="11.25" customHeight="1">
      <c r="A72" s="32" t="s">
        <v>127</v>
      </c>
      <c r="B72" s="560" t="s">
        <v>128</v>
      </c>
      <c r="C72" s="705"/>
      <c r="D72" s="434">
        <v>0</v>
      </c>
      <c r="E72" s="442">
        <v>13</v>
      </c>
      <c r="F72" s="443">
        <v>0</v>
      </c>
      <c r="G72" s="444">
        <v>156</v>
      </c>
      <c r="H72" s="712"/>
      <c r="I72" s="713"/>
      <c r="J72" s="718"/>
      <c r="K72" s="719"/>
      <c r="L72" s="669"/>
      <c r="M72" s="669"/>
      <c r="N72" s="673"/>
    </row>
    <row r="73" spans="1:14" ht="11.25" customHeight="1">
      <c r="A73" s="32" t="s">
        <v>129</v>
      </c>
      <c r="B73" s="560" t="s">
        <v>130</v>
      </c>
      <c r="C73" s="705"/>
      <c r="D73" s="434">
        <v>0</v>
      </c>
      <c r="E73" s="442">
        <v>16</v>
      </c>
      <c r="F73" s="443">
        <v>0</v>
      </c>
      <c r="G73" s="444">
        <v>24</v>
      </c>
      <c r="H73" s="712"/>
      <c r="I73" s="713"/>
      <c r="J73" s="718"/>
      <c r="K73" s="719"/>
      <c r="L73" s="669"/>
      <c r="M73" s="669"/>
      <c r="N73" s="673"/>
    </row>
    <row r="74" spans="1:14" ht="11.25" customHeight="1">
      <c r="A74" s="32" t="s">
        <v>131</v>
      </c>
      <c r="B74" s="560" t="s">
        <v>132</v>
      </c>
      <c r="C74" s="705"/>
      <c r="D74" s="434">
        <v>19</v>
      </c>
      <c r="E74" s="442">
        <v>136</v>
      </c>
      <c r="F74" s="443">
        <v>0</v>
      </c>
      <c r="G74" s="444">
        <v>684</v>
      </c>
      <c r="H74" s="712"/>
      <c r="I74" s="713"/>
      <c r="J74" s="718"/>
      <c r="K74" s="719"/>
      <c r="L74" s="669"/>
      <c r="M74" s="669"/>
      <c r="N74" s="673"/>
    </row>
    <row r="75" spans="1:14" ht="11.25" customHeight="1">
      <c r="A75" s="32" t="s">
        <v>133</v>
      </c>
      <c r="B75" s="560" t="s">
        <v>134</v>
      </c>
      <c r="C75" s="705"/>
      <c r="D75" s="434">
        <v>5</v>
      </c>
      <c r="E75" s="442">
        <v>0</v>
      </c>
      <c r="F75" s="443">
        <v>200</v>
      </c>
      <c r="G75" s="444">
        <v>32</v>
      </c>
      <c r="H75" s="712"/>
      <c r="I75" s="713"/>
      <c r="J75" s="718"/>
      <c r="K75" s="719"/>
      <c r="L75" s="669"/>
      <c r="M75" s="669"/>
      <c r="N75" s="673"/>
    </row>
    <row r="76" spans="1:14" ht="11.25" customHeight="1">
      <c r="A76" s="32" t="s">
        <v>135</v>
      </c>
      <c r="B76" s="560" t="s">
        <v>136</v>
      </c>
      <c r="C76" s="705"/>
      <c r="D76" s="434">
        <v>0</v>
      </c>
      <c r="E76" s="442">
        <v>8</v>
      </c>
      <c r="F76" s="443">
        <v>0</v>
      </c>
      <c r="G76" s="444">
        <v>47</v>
      </c>
      <c r="H76" s="712"/>
      <c r="I76" s="713"/>
      <c r="J76" s="718"/>
      <c r="K76" s="719"/>
      <c r="L76" s="669"/>
      <c r="M76" s="669"/>
      <c r="N76" s="673"/>
    </row>
    <row r="77" spans="1:14" ht="11.25" customHeight="1">
      <c r="A77" s="32" t="s">
        <v>137</v>
      </c>
      <c r="B77" s="560" t="s">
        <v>138</v>
      </c>
      <c r="C77" s="705"/>
      <c r="D77" s="434">
        <v>0</v>
      </c>
      <c r="E77" s="442">
        <v>10</v>
      </c>
      <c r="F77" s="443">
        <v>0</v>
      </c>
      <c r="G77" s="444">
        <v>7</v>
      </c>
      <c r="H77" s="712"/>
      <c r="I77" s="713"/>
      <c r="J77" s="718"/>
      <c r="K77" s="719"/>
      <c r="L77" s="669"/>
      <c r="M77" s="669"/>
      <c r="N77" s="673"/>
    </row>
    <row r="78" spans="1:14" ht="11.25" customHeight="1">
      <c r="A78" s="32" t="s">
        <v>139</v>
      </c>
      <c r="B78" s="560" t="s">
        <v>140</v>
      </c>
      <c r="C78" s="705"/>
      <c r="D78" s="434">
        <v>0</v>
      </c>
      <c r="E78" s="442">
        <v>40</v>
      </c>
      <c r="F78" s="443">
        <v>0</v>
      </c>
      <c r="G78" s="444">
        <v>7</v>
      </c>
      <c r="H78" s="712"/>
      <c r="I78" s="713"/>
      <c r="J78" s="718"/>
      <c r="K78" s="719"/>
      <c r="L78" s="669"/>
      <c r="M78" s="669"/>
      <c r="N78" s="673"/>
    </row>
    <row r="79" spans="1:14" ht="11.25" customHeight="1">
      <c r="A79" s="32" t="s">
        <v>141</v>
      </c>
      <c r="B79" s="560" t="s">
        <v>142</v>
      </c>
      <c r="C79" s="705"/>
      <c r="D79" s="434">
        <v>25</v>
      </c>
      <c r="E79" s="442">
        <v>76</v>
      </c>
      <c r="F79" s="443">
        <v>0</v>
      </c>
      <c r="G79" s="444">
        <v>1</v>
      </c>
      <c r="H79" s="712"/>
      <c r="I79" s="713"/>
      <c r="J79" s="718"/>
      <c r="K79" s="719"/>
      <c r="L79" s="669"/>
      <c r="M79" s="669"/>
      <c r="N79" s="673"/>
    </row>
    <row r="80" spans="1:14" ht="11.25" customHeight="1">
      <c r="A80" s="32" t="s">
        <v>143</v>
      </c>
      <c r="B80" s="560" t="s">
        <v>144</v>
      </c>
      <c r="C80" s="705"/>
      <c r="D80" s="434">
        <v>0</v>
      </c>
      <c r="E80" s="442">
        <v>30</v>
      </c>
      <c r="F80" s="443">
        <v>0</v>
      </c>
      <c r="G80" s="444">
        <v>65</v>
      </c>
      <c r="H80" s="712"/>
      <c r="I80" s="713"/>
      <c r="J80" s="718"/>
      <c r="K80" s="719"/>
      <c r="L80" s="669"/>
      <c r="M80" s="669"/>
      <c r="N80" s="673"/>
    </row>
    <row r="81" spans="1:29" ht="11.25" customHeight="1">
      <c r="A81" s="32" t="s">
        <v>145</v>
      </c>
      <c r="B81" s="560" t="s">
        <v>146</v>
      </c>
      <c r="C81" s="705"/>
      <c r="D81" s="434">
        <v>0</v>
      </c>
      <c r="E81" s="442">
        <v>20</v>
      </c>
      <c r="F81" s="443">
        <v>0</v>
      </c>
      <c r="G81" s="434">
        <v>0</v>
      </c>
      <c r="H81" s="712"/>
      <c r="I81" s="713"/>
      <c r="J81" s="718"/>
      <c r="K81" s="719"/>
      <c r="L81" s="669"/>
      <c r="M81" s="669"/>
      <c r="N81" s="673"/>
    </row>
    <row r="82" spans="1:29" ht="11.25" customHeight="1">
      <c r="A82" s="32" t="s">
        <v>147</v>
      </c>
      <c r="B82" s="560" t="s">
        <v>148</v>
      </c>
      <c r="C82" s="705"/>
      <c r="D82" s="434">
        <v>35</v>
      </c>
      <c r="E82" s="442">
        <v>32</v>
      </c>
      <c r="F82" s="443">
        <v>0</v>
      </c>
      <c r="G82" s="444">
        <v>7</v>
      </c>
      <c r="H82" s="712"/>
      <c r="I82" s="713"/>
      <c r="J82" s="718"/>
      <c r="K82" s="719"/>
      <c r="L82" s="669"/>
      <c r="M82" s="669"/>
      <c r="N82" s="673"/>
    </row>
    <row r="83" spans="1:29" ht="11.25" customHeight="1">
      <c r="A83" s="32" t="s">
        <v>149</v>
      </c>
      <c r="B83" s="560" t="s">
        <v>150</v>
      </c>
      <c r="C83" s="705"/>
      <c r="D83" s="434">
        <v>0</v>
      </c>
      <c r="E83" s="442">
        <v>16</v>
      </c>
      <c r="F83" s="443">
        <v>100</v>
      </c>
      <c r="G83" s="444">
        <v>6</v>
      </c>
      <c r="H83" s="712"/>
      <c r="I83" s="713"/>
      <c r="J83" s="718"/>
      <c r="K83" s="719"/>
      <c r="L83" s="669"/>
      <c r="M83" s="669"/>
      <c r="N83" s="673"/>
    </row>
    <row r="84" spans="1:29" ht="11.25" customHeight="1">
      <c r="A84" s="32" t="s">
        <v>151</v>
      </c>
      <c r="B84" s="560" t="s">
        <v>152</v>
      </c>
      <c r="C84" s="705"/>
      <c r="D84" s="434">
        <v>0</v>
      </c>
      <c r="E84" s="442">
        <v>36</v>
      </c>
      <c r="F84" s="443">
        <v>0</v>
      </c>
      <c r="G84" s="444">
        <v>2</v>
      </c>
      <c r="H84" s="712"/>
      <c r="I84" s="713"/>
      <c r="J84" s="718"/>
      <c r="K84" s="719"/>
      <c r="L84" s="669"/>
      <c r="M84" s="669"/>
      <c r="N84" s="673"/>
    </row>
    <row r="85" spans="1:29" ht="11.25" customHeight="1">
      <c r="A85" s="32" t="s">
        <v>153</v>
      </c>
      <c r="B85" s="560" t="s">
        <v>154</v>
      </c>
      <c r="C85" s="705"/>
      <c r="D85" s="434">
        <v>0</v>
      </c>
      <c r="E85" s="442">
        <v>0</v>
      </c>
      <c r="F85" s="443">
        <v>0</v>
      </c>
      <c r="G85" s="444">
        <v>13</v>
      </c>
      <c r="H85" s="712"/>
      <c r="I85" s="713"/>
      <c r="J85" s="718"/>
      <c r="K85" s="719"/>
      <c r="L85" s="669"/>
      <c r="M85" s="669"/>
      <c r="N85" s="673"/>
    </row>
    <row r="86" spans="1:29" ht="11.25" customHeight="1">
      <c r="A86" s="53" t="s">
        <v>155</v>
      </c>
      <c r="B86" s="560" t="s">
        <v>156</v>
      </c>
      <c r="C86" s="705"/>
      <c r="D86" s="434">
        <v>855</v>
      </c>
      <c r="E86" s="442">
        <v>112</v>
      </c>
      <c r="F86" s="443">
        <v>0</v>
      </c>
      <c r="G86" s="444">
        <v>81</v>
      </c>
      <c r="H86" s="712"/>
      <c r="I86" s="713"/>
      <c r="J86" s="718"/>
      <c r="K86" s="719"/>
      <c r="L86" s="669"/>
      <c r="M86" s="669"/>
      <c r="N86" s="673"/>
    </row>
    <row r="87" spans="1:29" ht="11.25" customHeight="1">
      <c r="A87" s="53"/>
      <c r="B87" s="559" t="s">
        <v>18</v>
      </c>
      <c r="C87" s="680"/>
      <c r="D87" s="334">
        <f>IF(SUM(D41:D86)=0,"",SUM(D41:D86))</f>
        <v>9468</v>
      </c>
      <c r="E87" s="334">
        <f>IF(SUM(E41:E86)=0,"",SUM(E41:E86))</f>
        <v>4507</v>
      </c>
      <c r="F87" s="334">
        <f>IF(SUM(F41:F86)=0,"",SUM(F41:F86))</f>
        <v>24640</v>
      </c>
      <c r="G87" s="334">
        <f>IF(SUM(G41:G86)=0,"",SUM(G41:G86))</f>
        <v>31235</v>
      </c>
      <c r="H87" s="714"/>
      <c r="I87" s="715"/>
      <c r="J87" s="720"/>
      <c r="K87" s="721"/>
      <c r="L87" s="669"/>
      <c r="M87" s="669"/>
      <c r="N87" s="674"/>
    </row>
    <row r="88" spans="1:29" ht="11.25" customHeight="1">
      <c r="A88" s="52"/>
      <c r="B88" s="52"/>
      <c r="C88" s="52"/>
      <c r="D88" s="52"/>
      <c r="E88" s="52"/>
      <c r="F88" s="52"/>
      <c r="G88" s="52"/>
      <c r="H88" s="52"/>
      <c r="I88" s="52"/>
      <c r="J88" s="52"/>
      <c r="K88" s="52"/>
    </row>
    <row r="89" spans="1:29">
      <c r="A89" s="52"/>
      <c r="B89" s="52"/>
      <c r="C89" s="52"/>
      <c r="D89" s="52"/>
      <c r="E89" s="52"/>
      <c r="F89" s="52"/>
      <c r="G89" s="52"/>
      <c r="H89" s="52"/>
      <c r="I89" s="52"/>
      <c r="J89" s="52"/>
      <c r="K89" s="52"/>
    </row>
    <row r="90" spans="1:29" s="2" customFormat="1" ht="26.45" customHeight="1">
      <c r="A90" s="708" t="s">
        <v>611</v>
      </c>
      <c r="B90" s="709"/>
      <c r="C90" s="709"/>
      <c r="D90" s="709"/>
      <c r="E90" s="709"/>
      <c r="F90" s="709"/>
      <c r="G90" s="709"/>
      <c r="H90" s="709"/>
      <c r="I90" s="709"/>
      <c r="J90" s="709"/>
      <c r="K90" s="709"/>
      <c r="L90" s="666"/>
      <c r="M90" s="667"/>
      <c r="N90" s="668"/>
      <c r="O90"/>
      <c r="P90"/>
      <c r="Q90"/>
      <c r="R90"/>
      <c r="S90"/>
      <c r="T90"/>
      <c r="U90"/>
      <c r="V90"/>
      <c r="W90"/>
      <c r="X90"/>
      <c r="Y90"/>
      <c r="Z90"/>
      <c r="AA90"/>
      <c r="AB90"/>
      <c r="AC90"/>
    </row>
    <row r="91" spans="1:29" s="2" customFormat="1" ht="88.5" customHeight="1">
      <c r="A91" s="706" t="s">
        <v>675</v>
      </c>
      <c r="B91" s="707"/>
      <c r="C91" s="707"/>
      <c r="D91" s="707"/>
      <c r="E91" s="707"/>
      <c r="F91" s="707"/>
      <c r="G91" s="707"/>
      <c r="H91" s="707"/>
      <c r="I91" s="707"/>
      <c r="J91" s="707"/>
      <c r="K91" s="707"/>
      <c r="L91" s="301">
        <v>2</v>
      </c>
      <c r="M91" s="322" t="str">
        <f>CONCATENATE(IF(L91="","",IF(L91=1,'[2]Base Datos'!$C$249,IF(L91=2,'[2]Base Datos'!$C$250,IF(L91=3,'[2]Base Datos'!$C$251,'[2]Base Datos'!$C$252)))),"")</f>
        <v xml:space="preserve">La información emitida por la Entidad cumple de manera satisfactoria con el objetivo de la pregunta. </v>
      </c>
      <c r="N91" s="304"/>
      <c r="O91"/>
      <c r="P91"/>
      <c r="Q91"/>
      <c r="R91"/>
      <c r="S91"/>
      <c r="T91"/>
      <c r="U91"/>
      <c r="V91"/>
      <c r="W91"/>
      <c r="X91"/>
      <c r="Y91"/>
      <c r="Z91"/>
      <c r="AA91"/>
      <c r="AB91"/>
      <c r="AC91"/>
    </row>
    <row r="92" spans="1:29" s="2" customFormat="1">
      <c r="A92" s="22"/>
      <c r="B92" s="22"/>
      <c r="C92" s="22"/>
      <c r="D92" s="22"/>
      <c r="E92" s="22"/>
      <c r="F92" s="22"/>
      <c r="G92" s="22"/>
      <c r="H92" s="22"/>
      <c r="I92" s="22"/>
      <c r="J92" s="22"/>
      <c r="K92" s="22"/>
      <c r="L92"/>
      <c r="M92"/>
      <c r="O92"/>
      <c r="P92"/>
      <c r="Q92"/>
      <c r="R92"/>
      <c r="S92"/>
      <c r="T92"/>
      <c r="U92"/>
      <c r="V92"/>
      <c r="W92"/>
      <c r="X92"/>
      <c r="Y92"/>
      <c r="Z92"/>
      <c r="AA92"/>
      <c r="AB92"/>
      <c r="AC92"/>
    </row>
    <row r="93" spans="1:29" s="2" customFormat="1">
      <c r="A93" s="22"/>
      <c r="B93" s="22"/>
      <c r="C93" s="22"/>
      <c r="D93" s="22"/>
      <c r="E93" s="22"/>
      <c r="F93" s="22"/>
      <c r="G93" s="22"/>
      <c r="H93" s="22"/>
      <c r="I93" s="22"/>
      <c r="J93" s="22"/>
      <c r="K93" s="22"/>
      <c r="L93"/>
      <c r="M93"/>
      <c r="O93"/>
      <c r="P93"/>
      <c r="Q93"/>
      <c r="R93"/>
      <c r="S93"/>
      <c r="T93"/>
      <c r="U93"/>
      <c r="V93"/>
      <c r="W93"/>
      <c r="X93"/>
      <c r="Y93"/>
      <c r="Z93"/>
      <c r="AA93"/>
      <c r="AB93"/>
      <c r="AC93"/>
    </row>
    <row r="94" spans="1:29" s="2" customFormat="1" ht="36.6" customHeight="1">
      <c r="A94" s="708" t="s">
        <v>639</v>
      </c>
      <c r="B94" s="709"/>
      <c r="C94" s="709"/>
      <c r="D94" s="709"/>
      <c r="E94" s="709"/>
      <c r="F94" s="709"/>
      <c r="G94" s="709"/>
      <c r="H94" s="709"/>
      <c r="I94" s="709"/>
      <c r="J94" s="709"/>
      <c r="K94" s="709"/>
      <c r="L94" s="666"/>
      <c r="M94" s="667"/>
      <c r="N94" s="668"/>
      <c r="O94"/>
      <c r="P94"/>
      <c r="Q94"/>
      <c r="R94"/>
      <c r="S94"/>
      <c r="T94"/>
      <c r="U94"/>
      <c r="V94"/>
      <c r="W94"/>
      <c r="X94"/>
      <c r="Y94"/>
      <c r="Z94"/>
      <c r="AA94"/>
      <c r="AB94"/>
      <c r="AC94"/>
    </row>
    <row r="95" spans="1:29" s="2" customFormat="1" ht="99.75" customHeight="1">
      <c r="A95" s="706" t="s">
        <v>676</v>
      </c>
      <c r="B95" s="707"/>
      <c r="C95" s="707"/>
      <c r="D95" s="707"/>
      <c r="E95" s="707"/>
      <c r="F95" s="707"/>
      <c r="G95" s="707"/>
      <c r="H95" s="707"/>
      <c r="I95" s="707"/>
      <c r="J95" s="707"/>
      <c r="K95" s="707"/>
      <c r="L95" s="301">
        <v>4</v>
      </c>
      <c r="M95" s="322" t="str">
        <f>CONCATENATE(IF(L95="","",IF(L95=1,'[2]Base Datos'!$C$249,IF(L95=2,'[2]Base Datos'!$C$250,IF(L95=3,'[2]Base Datos'!$C$251,'[2]Base Datos'!$C$252)))),"")</f>
        <v xml:space="preserve">La información emitida por la Entidad no cumple con el objetivo de la pregunta. </v>
      </c>
      <c r="N95" s="304"/>
      <c r="O95"/>
      <c r="P95"/>
      <c r="Q95"/>
      <c r="R95"/>
      <c r="S95"/>
      <c r="T95"/>
      <c r="U95"/>
      <c r="V95"/>
      <c r="W95"/>
      <c r="X95"/>
      <c r="Y95"/>
      <c r="Z95"/>
      <c r="AA95"/>
      <c r="AB95"/>
      <c r="AC95"/>
    </row>
  </sheetData>
  <sheetProtection algorithmName="SHA-512" hashValue="hVoOp9xZyJXc9srIre3I6n1yaqn5hpkK3iIY8iGWITdvhl7dh2BHa1e5PbjuFea43fa0xzBO7yzdwWRA7lMDxQ==" saltValue="IkCzNdjj0lxa7zq3aJ0AnA==" spinCount="100000" sheet="1" objects="1" scenarios="1" selectLockedCells="1"/>
  <mergeCells count="105">
    <mergeCell ref="A38:K38"/>
    <mergeCell ref="B40:C40"/>
    <mergeCell ref="H40:I40"/>
    <mergeCell ref="J40:K40"/>
    <mergeCell ref="B43:C43"/>
    <mergeCell ref="B44:C44"/>
    <mergeCell ref="B45:C45"/>
    <mergeCell ref="B46:C46"/>
    <mergeCell ref="B41:C41"/>
    <mergeCell ref="A95:K95"/>
    <mergeCell ref="B84:C84"/>
    <mergeCell ref="B85:C85"/>
    <mergeCell ref="B86:C86"/>
    <mergeCell ref="B87:C87"/>
    <mergeCell ref="A90:K90"/>
    <mergeCell ref="A91:K91"/>
    <mergeCell ref="A94:K94"/>
    <mergeCell ref="B78:C78"/>
    <mergeCell ref="B79:C79"/>
    <mergeCell ref="B80:C80"/>
    <mergeCell ref="B81:C81"/>
    <mergeCell ref="B82:C82"/>
    <mergeCell ref="B83:C83"/>
    <mergeCell ref="H41:I87"/>
    <mergeCell ref="J41:K87"/>
    <mergeCell ref="B54:C54"/>
    <mergeCell ref="B55:C55"/>
    <mergeCell ref="B56:C56"/>
    <mergeCell ref="B57:C57"/>
    <mergeCell ref="B58:C58"/>
    <mergeCell ref="B59:C59"/>
    <mergeCell ref="B48:C48"/>
    <mergeCell ref="B49:C49"/>
    <mergeCell ref="B50:C50"/>
    <mergeCell ref="B51:C51"/>
    <mergeCell ref="B42:C42"/>
    <mergeCell ref="B76:C76"/>
    <mergeCell ref="B60:C60"/>
    <mergeCell ref="B47:C47"/>
    <mergeCell ref="B77:C77"/>
    <mergeCell ref="B52:C52"/>
    <mergeCell ref="B53:C53"/>
    <mergeCell ref="B66:C66"/>
    <mergeCell ref="B67:C67"/>
    <mergeCell ref="B68:C68"/>
    <mergeCell ref="B69:C69"/>
    <mergeCell ref="B70:C70"/>
    <mergeCell ref="B71:C71"/>
    <mergeCell ref="B75:C75"/>
    <mergeCell ref="B61:C61"/>
    <mergeCell ref="B62:C62"/>
    <mergeCell ref="B63:C63"/>
    <mergeCell ref="B64:C64"/>
    <mergeCell ref="B65:C65"/>
    <mergeCell ref="B72:C72"/>
    <mergeCell ref="B73:C73"/>
    <mergeCell ref="B74:C74"/>
    <mergeCell ref="A1:K1"/>
    <mergeCell ref="L1:N1"/>
    <mergeCell ref="A2:K2"/>
    <mergeCell ref="L2:M2"/>
    <mergeCell ref="L3:M4"/>
    <mergeCell ref="N3:N4"/>
    <mergeCell ref="B13:C13"/>
    <mergeCell ref="B14:C14"/>
    <mergeCell ref="L7:M36"/>
    <mergeCell ref="B34:C34"/>
    <mergeCell ref="B35:C35"/>
    <mergeCell ref="B24:C24"/>
    <mergeCell ref="B25:C25"/>
    <mergeCell ref="B26:C26"/>
    <mergeCell ref="B27:C27"/>
    <mergeCell ref="B28:C28"/>
    <mergeCell ref="B29:C29"/>
    <mergeCell ref="B30:C30"/>
    <mergeCell ref="B31:C31"/>
    <mergeCell ref="B32:C32"/>
    <mergeCell ref="B33:C33"/>
    <mergeCell ref="A36:C36"/>
    <mergeCell ref="A4:G4"/>
    <mergeCell ref="H4:K4"/>
    <mergeCell ref="L90:N90"/>
    <mergeCell ref="L94:N94"/>
    <mergeCell ref="L41:M87"/>
    <mergeCell ref="N6:N36"/>
    <mergeCell ref="N40:N87"/>
    <mergeCell ref="L39:N39"/>
    <mergeCell ref="B6:C6"/>
    <mergeCell ref="H6:K6"/>
    <mergeCell ref="B7:C7"/>
    <mergeCell ref="H7:K36"/>
    <mergeCell ref="B8:C8"/>
    <mergeCell ref="B9:C9"/>
    <mergeCell ref="B10:C10"/>
    <mergeCell ref="B11:C11"/>
    <mergeCell ref="B18:C18"/>
    <mergeCell ref="B19:C19"/>
    <mergeCell ref="B20:C20"/>
    <mergeCell ref="B21:C21"/>
    <mergeCell ref="B22:C22"/>
    <mergeCell ref="B23:C23"/>
    <mergeCell ref="B12:C12"/>
    <mergeCell ref="B15:C15"/>
    <mergeCell ref="B16:C16"/>
    <mergeCell ref="B17:C17"/>
  </mergeCells>
  <conditionalFormatting sqref="L6">
    <cfRule type="cellIs" dxfId="81" priority="16" operator="equal">
      <formula>4</formula>
    </cfRule>
    <cfRule type="cellIs" dxfId="80" priority="17" operator="equal">
      <formula>3</formula>
    </cfRule>
    <cfRule type="cellIs" dxfId="79" priority="18" operator="equal">
      <formula>2</formula>
    </cfRule>
    <cfRule type="cellIs" dxfId="78" priority="19" operator="equal">
      <formula>1</formula>
    </cfRule>
  </conditionalFormatting>
  <conditionalFormatting sqref="L40">
    <cfRule type="cellIs" dxfId="77" priority="12" operator="equal">
      <formula>4</formula>
    </cfRule>
    <cfRule type="cellIs" dxfId="76" priority="13" operator="equal">
      <formula>3</formula>
    </cfRule>
    <cfRule type="cellIs" dxfId="75" priority="14" operator="equal">
      <formula>2</formula>
    </cfRule>
    <cfRule type="cellIs" dxfId="74" priority="15" operator="equal">
      <formula>1</formula>
    </cfRule>
  </conditionalFormatting>
  <conditionalFormatting sqref="L91">
    <cfRule type="cellIs" dxfId="73" priority="8" operator="equal">
      <formula>4</formula>
    </cfRule>
    <cfRule type="cellIs" dxfId="72" priority="9" operator="equal">
      <formula>3</formula>
    </cfRule>
    <cfRule type="cellIs" dxfId="71" priority="10" operator="equal">
      <formula>2</formula>
    </cfRule>
    <cfRule type="cellIs" dxfId="70" priority="11" operator="equal">
      <formula>1</formula>
    </cfRule>
  </conditionalFormatting>
  <conditionalFormatting sqref="L95">
    <cfRule type="cellIs" dxfId="69" priority="4" operator="equal">
      <formula>4</formula>
    </cfRule>
    <cfRule type="cellIs" dxfId="68" priority="5" operator="equal">
      <formula>3</formula>
    </cfRule>
    <cfRule type="cellIs" dxfId="67" priority="6" operator="equal">
      <formula>2</formula>
    </cfRule>
    <cfRule type="cellIs" dxfId="66" priority="7" operator="equal">
      <formula>1</formula>
    </cfRule>
  </conditionalFormatting>
  <conditionalFormatting sqref="W94 H7:K36 N6:N36 N40:N87 H41:K87 A91:K91 A95:K95 N91 N95 B21:G35 D7:G20 D41:G86">
    <cfRule type="cellIs" dxfId="65" priority="3" operator="equal">
      <formula>$O$1</formula>
    </cfRule>
  </conditionalFormatting>
  <conditionalFormatting sqref="B7:C20">
    <cfRule type="cellIs" dxfId="64" priority="2" operator="equal">
      <formula>$L$7</formula>
    </cfRule>
  </conditionalFormatting>
  <conditionalFormatting sqref="A7:A20">
    <cfRule type="cellIs" dxfId="63" priority="1" operator="equal">
      <formula>$L$6</formula>
    </cfRule>
  </conditionalFormatting>
  <dataValidations count="2">
    <dataValidation type="whole" allowBlank="1" showInputMessage="1" showErrorMessage="1" errorTitle="Error" error="Solo se aceptan números enteros" sqref="A7:A35">
      <formula1>0</formula1>
      <formula2>10000000</formula2>
    </dataValidation>
    <dataValidation type="whole" allowBlank="1" showInputMessage="1" showErrorMessage="1" errorTitle="Error" error="Solo se aceptan números enteros" sqref="D7:G35 D41:G86">
      <formula1>0</formula1>
      <formula2>10000000000000</formula2>
    </dataValidation>
  </dataValidations>
  <pageMargins left="0.7" right="0.7" top="0.75" bottom="0.75" header="0.3" footer="0.3"/>
  <pageSetup paperSize="9" scale="59" orientation="portrait" horizontalDpi="4294967294" verticalDpi="4294967294" r:id="rId1"/>
  <colBreaks count="1" manualBreakCount="1">
    <brk id="11" max="1048575" man="1"/>
  </colBreaks>
  <ignoredErrors>
    <ignoredError sqref="G36 D87:G8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L6 L40 L91 L95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P35"/>
  <sheetViews>
    <sheetView showGridLines="0" view="pageBreakPreview" zoomScale="80" zoomScaleNormal="40" zoomScaleSheetLayoutView="80" workbookViewId="0">
      <selection activeCell="A29" sqref="A29:E29"/>
    </sheetView>
  </sheetViews>
  <sheetFormatPr baseColWidth="10" defaultRowHeight="23.25"/>
  <cols>
    <col min="2" max="2" width="16.85546875" customWidth="1"/>
    <col min="3" max="3" width="33.28515625" customWidth="1"/>
    <col min="4" max="4" width="23.7109375" customWidth="1"/>
    <col min="5" max="5" width="74.28515625" customWidth="1"/>
    <col min="6" max="6" width="18.5703125" style="65" customWidth="1"/>
    <col min="7" max="7" width="81.7109375" style="65" customWidth="1"/>
    <col min="8" max="8" width="103.7109375" style="65" customWidth="1"/>
  </cols>
  <sheetData>
    <row r="1" spans="1:16" ht="26.25" customHeight="1" thickBot="1">
      <c r="A1" s="726" t="str">
        <f>CONCATENATE(Índice!A6)</f>
        <v>Zacatecas</v>
      </c>
      <c r="B1" s="727"/>
      <c r="C1" s="727"/>
      <c r="D1" s="727"/>
      <c r="E1" s="728"/>
      <c r="F1" s="751" t="s">
        <v>0</v>
      </c>
      <c r="G1" s="752"/>
      <c r="H1" s="752"/>
      <c r="I1" s="45"/>
      <c r="J1" s="45"/>
      <c r="K1" s="45"/>
      <c r="L1" s="45"/>
      <c r="M1" s="45"/>
      <c r="N1" s="45"/>
      <c r="O1" s="45"/>
      <c r="P1" s="45"/>
    </row>
    <row r="2" spans="1:16" ht="21" customHeight="1">
      <c r="A2" s="753" t="s">
        <v>157</v>
      </c>
      <c r="B2" s="753"/>
      <c r="C2" s="753"/>
      <c r="D2" s="753"/>
      <c r="E2" s="753"/>
      <c r="F2" s="533"/>
      <c r="G2" s="534"/>
      <c r="H2" s="54"/>
    </row>
    <row r="3" spans="1:16" ht="4.9000000000000004" customHeight="1" thickBot="1">
      <c r="F3" s="55"/>
      <c r="G3" s="56"/>
      <c r="H3" s="56"/>
    </row>
    <row r="4" spans="1:16" ht="17.45" customHeight="1" thickBot="1">
      <c r="A4" s="747" t="s">
        <v>596</v>
      </c>
      <c r="B4" s="748"/>
      <c r="C4" s="748"/>
      <c r="D4" s="748"/>
      <c r="E4" s="749"/>
      <c r="F4" s="750" t="s">
        <v>2</v>
      </c>
      <c r="G4" s="750"/>
      <c r="H4" s="57" t="s">
        <v>3</v>
      </c>
    </row>
    <row r="5" spans="1:16" ht="3" customHeight="1"/>
    <row r="6" spans="1:16" ht="14.25" customHeight="1">
      <c r="A6" s="761" t="s">
        <v>158</v>
      </c>
      <c r="B6" s="762"/>
      <c r="C6" s="29" t="s">
        <v>8</v>
      </c>
      <c r="D6" s="58" t="s">
        <v>9</v>
      </c>
      <c r="E6" s="28" t="s">
        <v>30</v>
      </c>
      <c r="F6" s="724"/>
      <c r="G6" s="741"/>
      <c r="H6" s="725"/>
    </row>
    <row r="7" spans="1:16" ht="14.25" customHeight="1">
      <c r="A7" s="763"/>
      <c r="B7" s="764"/>
      <c r="C7" s="53" t="s">
        <v>159</v>
      </c>
      <c r="D7" s="59" t="s">
        <v>160</v>
      </c>
      <c r="E7" s="37" t="s">
        <v>161</v>
      </c>
      <c r="F7" s="754"/>
      <c r="G7" s="755"/>
      <c r="H7" s="738"/>
    </row>
    <row r="8" spans="1:16" ht="83.25" customHeight="1">
      <c r="A8" s="540" t="s">
        <v>628</v>
      </c>
      <c r="B8" s="541"/>
      <c r="C8" s="402">
        <v>195</v>
      </c>
      <c r="D8" s="403">
        <v>195</v>
      </c>
      <c r="E8" s="404">
        <f>IFERROR(D8/C8,"")</f>
        <v>1</v>
      </c>
      <c r="F8" s="756"/>
      <c r="G8" s="757"/>
      <c r="H8" s="739"/>
    </row>
    <row r="9" spans="1:16" ht="83.25" customHeight="1">
      <c r="A9" s="540" t="s">
        <v>627</v>
      </c>
      <c r="B9" s="541"/>
      <c r="C9" s="405">
        <v>688</v>
      </c>
      <c r="D9" s="374">
        <v>648</v>
      </c>
      <c r="E9" s="406">
        <f>IFERROR(D9/C9,"")</f>
        <v>0.94186046511627908</v>
      </c>
      <c r="F9" s="758"/>
      <c r="G9" s="746"/>
      <c r="H9" s="739"/>
    </row>
    <row r="10" spans="1:16" ht="70.900000000000006" customHeight="1">
      <c r="A10" s="540" t="s">
        <v>162</v>
      </c>
      <c r="B10" s="541"/>
      <c r="C10" s="407">
        <f>IF(SUM(C8:C9)=0,"",SUM(C8:C9))</f>
        <v>883</v>
      </c>
      <c r="D10" s="408">
        <f>IF(SUM(D8:D9)=0,"",SUM(D8:D9))</f>
        <v>843</v>
      </c>
      <c r="E10" s="409">
        <f>IFERROR(D10/C10,"")</f>
        <v>0.95469988674971684</v>
      </c>
      <c r="F10" s="401">
        <v>2</v>
      </c>
      <c r="G10" s="323" t="str">
        <f>CONCATENATE(IF(F10="","",IF(F10=1,'[2]Base Datos'!$C$249,IF(F10=2,'[2]Base Datos'!$C$250,IF(F10=3,'[2]Base Datos'!$C$251,'[2]Base Datos'!$C$252)))),"")</f>
        <v xml:space="preserve">La información emitida por la Entidad cumple de manera satisfactoria con el objetivo de la pregunta. </v>
      </c>
      <c r="H10" s="740"/>
    </row>
    <row r="13" spans="1:16" ht="15">
      <c r="A13" s="60" t="s">
        <v>163</v>
      </c>
      <c r="B13" s="765" t="s">
        <v>26</v>
      </c>
      <c r="C13" s="766"/>
      <c r="D13" s="767"/>
      <c r="E13" s="424" t="s">
        <v>599</v>
      </c>
      <c r="F13" s="724"/>
      <c r="G13" s="741"/>
      <c r="H13" s="725"/>
    </row>
    <row r="14" spans="1:16" ht="47.25" customHeight="1">
      <c r="A14" s="6">
        <v>1</v>
      </c>
      <c r="B14" s="768" t="s">
        <v>705</v>
      </c>
      <c r="C14" s="769"/>
      <c r="D14" s="769"/>
      <c r="E14" s="411" t="s">
        <v>709</v>
      </c>
      <c r="F14" s="742"/>
      <c r="G14" s="732"/>
      <c r="H14" s="738"/>
    </row>
    <row r="15" spans="1:16" ht="47.25" customHeight="1">
      <c r="A15" s="6">
        <v>2</v>
      </c>
      <c r="B15" s="770" t="s">
        <v>710</v>
      </c>
      <c r="C15" s="771"/>
      <c r="D15" s="771"/>
      <c r="E15" s="412" t="s">
        <v>706</v>
      </c>
      <c r="F15" s="743"/>
      <c r="G15" s="734"/>
      <c r="H15" s="739"/>
      <c r="J15" s="335"/>
    </row>
    <row r="16" spans="1:16" ht="47.25" customHeight="1">
      <c r="A16" s="6">
        <v>3</v>
      </c>
      <c r="B16" s="770" t="s">
        <v>707</v>
      </c>
      <c r="C16" s="771"/>
      <c r="D16" s="771"/>
      <c r="E16" s="412" t="s">
        <v>708</v>
      </c>
      <c r="F16" s="743"/>
      <c r="G16" s="734"/>
      <c r="H16" s="739"/>
    </row>
    <row r="17" spans="1:16" ht="47.25" customHeight="1">
      <c r="A17" s="6">
        <v>4</v>
      </c>
      <c r="B17" s="770"/>
      <c r="C17" s="771"/>
      <c r="D17" s="771"/>
      <c r="E17" s="412"/>
      <c r="F17" s="744"/>
      <c r="G17" s="745"/>
      <c r="H17" s="739"/>
    </row>
    <row r="18" spans="1:16" ht="62.45" customHeight="1">
      <c r="A18" s="37">
        <v>5</v>
      </c>
      <c r="B18" s="759"/>
      <c r="C18" s="760"/>
      <c r="D18" s="760"/>
      <c r="E18" s="410"/>
      <c r="F18" s="401">
        <v>4</v>
      </c>
      <c r="G18" s="323" t="str">
        <f>CONCATENATE(IF(F18="","",IF(F18=1,'[2]Base Datos'!$C$249,IF(F18=2,'[2]Base Datos'!$C$250,IF(F18=3,'[2]Base Datos'!$C$251,'[2]Base Datos'!$C$252)))),"")</f>
        <v xml:space="preserve">La información emitida por la Entidad no cumple con el objetivo de la pregunta. </v>
      </c>
      <c r="H18" s="746"/>
    </row>
    <row r="19" spans="1:16" ht="24" thickBot="1"/>
    <row r="20" spans="1:16" ht="23.25" customHeight="1" thickBot="1">
      <c r="A20" s="747" t="s">
        <v>644</v>
      </c>
      <c r="B20" s="748"/>
      <c r="C20" s="748"/>
      <c r="D20" s="748"/>
      <c r="E20" s="749"/>
      <c r="F20" s="729"/>
      <c r="G20" s="737"/>
      <c r="H20" s="730"/>
    </row>
    <row r="21" spans="1:16" ht="14.25" customHeight="1">
      <c r="F21" s="731"/>
      <c r="G21" s="732"/>
      <c r="H21" s="738"/>
    </row>
    <row r="22" spans="1:16" ht="14.25" customHeight="1">
      <c r="A22" s="774" t="s">
        <v>164</v>
      </c>
      <c r="B22" s="775"/>
      <c r="C22" s="776" t="s">
        <v>165</v>
      </c>
      <c r="D22" s="777"/>
      <c r="E22" s="418" t="s">
        <v>166</v>
      </c>
      <c r="F22" s="733"/>
      <c r="G22" s="734"/>
      <c r="H22" s="739"/>
    </row>
    <row r="23" spans="1:16" ht="120.75" customHeight="1">
      <c r="A23" s="540" t="s">
        <v>167</v>
      </c>
      <c r="B23" s="778"/>
      <c r="C23" s="779" t="s">
        <v>711</v>
      </c>
      <c r="D23" s="779"/>
      <c r="E23" s="61"/>
      <c r="F23" s="733"/>
      <c r="G23" s="734"/>
      <c r="H23" s="739"/>
    </row>
    <row r="24" spans="1:16" ht="120.75" customHeight="1">
      <c r="A24" s="540" t="s">
        <v>168</v>
      </c>
      <c r="B24" s="778"/>
      <c r="C24" s="780" t="s">
        <v>712</v>
      </c>
      <c r="D24" s="781"/>
      <c r="E24" s="62"/>
      <c r="F24" s="735"/>
      <c r="G24" s="736"/>
      <c r="H24" s="739"/>
    </row>
    <row r="25" spans="1:16" ht="120.75" customHeight="1">
      <c r="A25" s="782" t="s">
        <v>169</v>
      </c>
      <c r="B25" s="783"/>
      <c r="C25" s="780" t="s">
        <v>713</v>
      </c>
      <c r="D25" s="781"/>
      <c r="E25" s="63"/>
      <c r="F25" s="300">
        <v>1</v>
      </c>
      <c r="G25" s="303" t="str">
        <f>CONCATENATE(IF(F25="","",IF(F25=1,'[2]Base Datos'!$C$249,IF(F25=2,'[2]Base Datos'!$C$250,IF(F25=3,'[2]Base Datos'!$C$251,'[2]Base Datos'!$C$252)))),"")</f>
        <v xml:space="preserve">La información emitida por la Entidad cumple plenamente con el objetivo de la pregunta.  </v>
      </c>
      <c r="H25" s="740"/>
    </row>
    <row r="28" spans="1:16" s="64" customFormat="1" ht="15" customHeight="1">
      <c r="A28" s="540" t="s">
        <v>612</v>
      </c>
      <c r="B28" s="541"/>
      <c r="C28" s="541"/>
      <c r="D28" s="541"/>
      <c r="E28" s="541"/>
      <c r="F28" s="305"/>
      <c r="G28" s="729"/>
      <c r="H28" s="730"/>
      <c r="I28"/>
      <c r="J28"/>
      <c r="K28"/>
      <c r="L28"/>
      <c r="M28"/>
      <c r="N28"/>
      <c r="O28"/>
      <c r="P28"/>
    </row>
    <row r="29" spans="1:16" s="64" customFormat="1" ht="198.75" customHeight="1">
      <c r="A29" s="772" t="s">
        <v>716</v>
      </c>
      <c r="B29" s="773"/>
      <c r="C29" s="773"/>
      <c r="D29" s="773"/>
      <c r="E29" s="773"/>
      <c r="F29" s="300">
        <v>3</v>
      </c>
      <c r="G29" s="322" t="str">
        <f>CONCATENATE(IF(F29="","",IF(F29=1,'[2]Base Datos'!$C$249,IF(F29=2,'[2]Base Datos'!$C$250,IF(F29=3,'[2]Base Datos'!$C$251,'[2]Base Datos'!$C$252)))),"")</f>
        <v xml:space="preserve">La información emitida por la Entidad cumple parcialmente con el objetivo de la pregunta. </v>
      </c>
      <c r="H29" s="306"/>
      <c r="I29"/>
      <c r="J29"/>
      <c r="K29"/>
      <c r="L29"/>
      <c r="M29"/>
      <c r="N29"/>
      <c r="O29"/>
      <c r="P29"/>
    </row>
    <row r="30" spans="1:16" s="64" customFormat="1">
      <c r="F30" s="65"/>
      <c r="G30" s="65"/>
      <c r="H30" s="65"/>
    </row>
    <row r="31" spans="1:16" s="64" customFormat="1" ht="15" customHeight="1">
      <c r="F31" s="65"/>
      <c r="G31" s="65"/>
      <c r="H31" s="65"/>
      <c r="I31"/>
      <c r="J31"/>
      <c r="K31"/>
      <c r="L31"/>
      <c r="M31"/>
      <c r="N31"/>
      <c r="O31"/>
    </row>
    <row r="32" spans="1:16" s="64" customFormat="1" ht="15" customHeight="1">
      <c r="A32" s="540" t="s">
        <v>640</v>
      </c>
      <c r="B32" s="541"/>
      <c r="C32" s="541"/>
      <c r="D32" s="541"/>
      <c r="E32" s="541"/>
      <c r="F32" s="305"/>
      <c r="G32" s="724"/>
      <c r="H32" s="725"/>
      <c r="I32"/>
      <c r="J32"/>
      <c r="K32"/>
      <c r="L32"/>
      <c r="M32"/>
      <c r="N32"/>
      <c r="O32"/>
    </row>
    <row r="33" spans="1:15" s="64" customFormat="1" ht="198.75" customHeight="1">
      <c r="A33" s="772" t="s">
        <v>714</v>
      </c>
      <c r="B33" s="773"/>
      <c r="C33" s="773"/>
      <c r="D33" s="773"/>
      <c r="E33" s="773"/>
      <c r="F33" s="300">
        <v>2</v>
      </c>
      <c r="G33" s="322" t="str">
        <f>CONCATENATE(IF(F33="","",IF(F33=1,'[2]Base Datos'!$C$249,IF(F33=2,'[2]Base Datos'!$C$250,IF(F33=3,'[2]Base Datos'!$C$251,'[2]Base Datos'!$C$252)))),"")</f>
        <v xml:space="preserve">La información emitida por la Entidad cumple de manera satisfactoria con el objetivo de la pregunta. </v>
      </c>
      <c r="H33" s="306"/>
      <c r="I33"/>
      <c r="J33"/>
      <c r="K33"/>
      <c r="L33"/>
      <c r="M33"/>
      <c r="N33"/>
      <c r="O33"/>
    </row>
    <row r="34" spans="1:15" s="64" customFormat="1" ht="15" customHeight="1">
      <c r="F34" s="65"/>
      <c r="G34" s="65"/>
      <c r="H34" s="65"/>
      <c r="I34"/>
      <c r="J34"/>
      <c r="K34"/>
      <c r="L34"/>
      <c r="M34"/>
      <c r="N34"/>
      <c r="O34"/>
    </row>
    <row r="35" spans="1:15" ht="14.25" customHeight="1"/>
  </sheetData>
  <sheetProtection algorithmName="SHA-512" hashValue="gO8rKmoc6rbXK+ThH3ebJyjtjPlcDTlmhGSRtB24eQWoMYZvK1BQGaNEVEy5NA0Hp7FkjuQmAv+EHbZQJBkpeQ==" saltValue="Mkv07dOUyT4VdKdDimThaQ==" spinCount="100000" sheet="1" objects="1" scenarios="1" selectLockedCells="1"/>
  <mergeCells count="40">
    <mergeCell ref="A29:E29"/>
    <mergeCell ref="A32:E32"/>
    <mergeCell ref="A33:E33"/>
    <mergeCell ref="A28:E28"/>
    <mergeCell ref="A20:E20"/>
    <mergeCell ref="A22:B22"/>
    <mergeCell ref="C22:D22"/>
    <mergeCell ref="A23:B23"/>
    <mergeCell ref="C23:D23"/>
    <mergeCell ref="A24:B24"/>
    <mergeCell ref="C24:D24"/>
    <mergeCell ref="A25:B25"/>
    <mergeCell ref="C25:D25"/>
    <mergeCell ref="F7:G9"/>
    <mergeCell ref="B18:D18"/>
    <mergeCell ref="A6:B7"/>
    <mergeCell ref="A8:B8"/>
    <mergeCell ref="A9:B9"/>
    <mergeCell ref="A10:B10"/>
    <mergeCell ref="B13:D13"/>
    <mergeCell ref="B14:D14"/>
    <mergeCell ref="B15:D15"/>
    <mergeCell ref="B16:D16"/>
    <mergeCell ref="B17:D17"/>
    <mergeCell ref="G32:H32"/>
    <mergeCell ref="A1:E1"/>
    <mergeCell ref="G28:H28"/>
    <mergeCell ref="F21:G24"/>
    <mergeCell ref="F20:H20"/>
    <mergeCell ref="H21:H25"/>
    <mergeCell ref="F13:H13"/>
    <mergeCell ref="F14:G17"/>
    <mergeCell ref="H14:H18"/>
    <mergeCell ref="A4:E4"/>
    <mergeCell ref="F4:G4"/>
    <mergeCell ref="F1:H1"/>
    <mergeCell ref="A2:E2"/>
    <mergeCell ref="F2:G2"/>
    <mergeCell ref="F6:H6"/>
    <mergeCell ref="H7:H10"/>
  </mergeCells>
  <conditionalFormatting sqref="F10">
    <cfRule type="cellIs" dxfId="62" priority="27" operator="equal">
      <formula>4</formula>
    </cfRule>
    <cfRule type="cellIs" dxfId="61" priority="28" operator="equal">
      <formula>3</formula>
    </cfRule>
    <cfRule type="cellIs" dxfId="60" priority="29" operator="equal">
      <formula>2</formula>
    </cfRule>
    <cfRule type="cellIs" dxfId="59" priority="30" operator="equal">
      <formula>1</formula>
    </cfRule>
  </conditionalFormatting>
  <conditionalFormatting sqref="F25">
    <cfRule type="cellIs" dxfId="58" priority="19" operator="equal">
      <formula>4</formula>
    </cfRule>
    <cfRule type="cellIs" dxfId="57" priority="20" operator="equal">
      <formula>3</formula>
    </cfRule>
    <cfRule type="cellIs" dxfId="56" priority="21" operator="equal">
      <formula>2</formula>
    </cfRule>
    <cfRule type="cellIs" dxfId="55" priority="22" operator="equal">
      <formula>1</formula>
    </cfRule>
  </conditionalFormatting>
  <conditionalFormatting sqref="F29">
    <cfRule type="cellIs" dxfId="54" priority="15" operator="equal">
      <formula>4</formula>
    </cfRule>
    <cfRule type="cellIs" dxfId="53" priority="16" operator="equal">
      <formula>3</formula>
    </cfRule>
    <cfRule type="cellIs" dxfId="52" priority="17" operator="equal">
      <formula>2</formula>
    </cfRule>
    <cfRule type="cellIs" dxfId="51" priority="18" operator="equal">
      <formula>1</formula>
    </cfRule>
  </conditionalFormatting>
  <conditionalFormatting sqref="F33">
    <cfRule type="cellIs" dxfId="50" priority="11" operator="equal">
      <formula>4</formula>
    </cfRule>
    <cfRule type="cellIs" dxfId="49" priority="12" operator="equal">
      <formula>3</formula>
    </cfRule>
    <cfRule type="cellIs" dxfId="48" priority="13" operator="equal">
      <formula>2</formula>
    </cfRule>
    <cfRule type="cellIs" dxfId="47" priority="14" operator="equal">
      <formula>1</formula>
    </cfRule>
  </conditionalFormatting>
  <conditionalFormatting sqref="C8:D9 H7:H10 H14:H18 H21:H25 E23:E25 A29:E29 A33:E33 H29 H33 B14:E17 B18">
    <cfRule type="cellIs" dxfId="46" priority="10" operator="equal">
      <formula>$I$1</formula>
    </cfRule>
  </conditionalFormatting>
  <conditionalFormatting sqref="E18">
    <cfRule type="cellIs" dxfId="45" priority="9" operator="equal">
      <formula>$I$1</formula>
    </cfRule>
  </conditionalFormatting>
  <conditionalFormatting sqref="F18">
    <cfRule type="cellIs" dxfId="44" priority="5" operator="equal">
      <formula>4</formula>
    </cfRule>
    <cfRule type="cellIs" dxfId="43" priority="6" operator="equal">
      <formula>3</formula>
    </cfRule>
    <cfRule type="cellIs" dxfId="42" priority="7" operator="equal">
      <formula>2</formula>
    </cfRule>
    <cfRule type="cellIs" dxfId="41" priority="8" operator="equal">
      <formula>1</formula>
    </cfRule>
  </conditionalFormatting>
  <conditionalFormatting sqref="C23:D23">
    <cfRule type="cellIs" dxfId="40" priority="4" operator="equal">
      <formula>$F$7</formula>
    </cfRule>
  </conditionalFormatting>
  <conditionalFormatting sqref="C24:D24">
    <cfRule type="cellIs" dxfId="39" priority="3" operator="equal">
      <formula>$F$7</formula>
    </cfRule>
  </conditionalFormatting>
  <conditionalFormatting sqref="C25:D25">
    <cfRule type="cellIs" dxfId="38" priority="1" operator="equal">
      <formula>$F$7</formula>
    </cfRule>
  </conditionalFormatting>
  <dataValidations count="1">
    <dataValidation type="whole" operator="lessThan" allowBlank="1" showInputMessage="1" showErrorMessage="1" errorTitle="Error" error="Sólo acepta números enteros" sqref="C8:D9">
      <formula1>100000000</formula1>
    </dataValidation>
  </dataValidations>
  <pageMargins left="0.7" right="0.7" top="0.75" bottom="0.75" header="0.3" footer="0.3"/>
  <pageSetup paperSize="9" scale="54" orientation="portrait" horizontalDpi="4294967294" verticalDpi="4294967294" r:id="rId1"/>
  <colBreaks count="1" manualBreakCount="1">
    <brk id="5" max="32"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F10 F18 F25 F29 F33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R124"/>
  <sheetViews>
    <sheetView showGridLines="0" view="pageBreakPreview" zoomScale="70" zoomScaleNormal="30" zoomScaleSheetLayoutView="70" workbookViewId="0">
      <selection activeCell="E119" sqref="E119:N124"/>
    </sheetView>
  </sheetViews>
  <sheetFormatPr baseColWidth="10" defaultColWidth="12.28515625" defaultRowHeight="15"/>
  <cols>
    <col min="1" max="1" width="12.28515625" style="64"/>
    <col min="2" max="2" width="44.140625" style="64" customWidth="1"/>
    <col min="3" max="3" width="12.28515625" style="64"/>
    <col min="4" max="4" width="46.7109375" style="64" customWidth="1"/>
    <col min="5" max="14" width="12.28515625" style="64"/>
    <col min="15" max="15" width="32" style="64" customWidth="1"/>
    <col min="16" max="16" width="30.5703125" style="64" customWidth="1"/>
    <col min="17" max="17" width="63.7109375" style="64" customWidth="1"/>
    <col min="18" max="16384" width="12.28515625" style="64"/>
  </cols>
  <sheetData>
    <row r="1" spans="1:17" ht="30.75" customHeight="1" thickBot="1">
      <c r="A1" s="787" t="str">
        <f>CONCATENATE(Índice!A6)</f>
        <v>Zacatecas</v>
      </c>
      <c r="B1" s="788"/>
      <c r="C1" s="788"/>
      <c r="D1" s="788"/>
      <c r="E1" s="788"/>
      <c r="F1" s="788"/>
      <c r="G1" s="788"/>
      <c r="H1" s="788"/>
      <c r="I1" s="788"/>
      <c r="J1" s="788"/>
      <c r="K1" s="788"/>
      <c r="L1" s="788"/>
      <c r="M1" s="788"/>
      <c r="N1" s="789"/>
      <c r="O1" s="787" t="s">
        <v>170</v>
      </c>
      <c r="P1" s="788"/>
      <c r="Q1" s="788"/>
    </row>
    <row r="2" spans="1:17" s="66" customFormat="1" ht="23.25" customHeight="1">
      <c r="A2" s="531" t="s">
        <v>171</v>
      </c>
      <c r="B2" s="531"/>
      <c r="C2" s="531"/>
      <c r="D2" s="531"/>
      <c r="E2" s="531"/>
      <c r="F2" s="531"/>
      <c r="G2" s="531"/>
      <c r="H2" s="531"/>
      <c r="I2" s="531"/>
      <c r="J2" s="531"/>
      <c r="K2" s="531"/>
      <c r="L2" s="531"/>
      <c r="M2" s="531"/>
      <c r="N2" s="531"/>
      <c r="O2" s="793"/>
      <c r="P2" s="793"/>
      <c r="Q2" s="793"/>
    </row>
    <row r="3" spans="1:17" customFormat="1" ht="14.25" customHeight="1">
      <c r="O3" s="697" t="s">
        <v>172</v>
      </c>
      <c r="P3" s="807"/>
      <c r="Q3" s="807" t="s">
        <v>173</v>
      </c>
    </row>
    <row r="4" spans="1:17" customFormat="1" ht="23.25" customHeight="1">
      <c r="A4" s="794" t="s">
        <v>601</v>
      </c>
      <c r="B4" s="795"/>
      <c r="C4" s="795"/>
      <c r="D4" s="795"/>
      <c r="E4" s="795"/>
      <c r="F4" s="795"/>
      <c r="G4" s="795"/>
      <c r="H4" s="795"/>
      <c r="I4" s="795"/>
      <c r="J4" s="795"/>
      <c r="K4" s="795"/>
      <c r="L4" s="795"/>
      <c r="M4" s="795"/>
      <c r="N4" s="796"/>
      <c r="O4" s="699"/>
      <c r="P4" s="808"/>
      <c r="Q4" s="808"/>
    </row>
    <row r="5" spans="1:17" customFormat="1" ht="6" customHeight="1" thickBot="1"/>
    <row r="6" spans="1:17" ht="15" customHeight="1">
      <c r="A6" s="797" t="s">
        <v>174</v>
      </c>
      <c r="B6" s="797"/>
      <c r="C6" s="797"/>
      <c r="D6" s="797"/>
      <c r="E6" s="797"/>
      <c r="F6" s="797"/>
      <c r="G6" s="797"/>
      <c r="H6" s="797"/>
      <c r="I6" s="797"/>
      <c r="J6" s="797"/>
      <c r="K6" s="797"/>
      <c r="L6" s="797"/>
      <c r="M6" s="797"/>
      <c r="N6" s="797"/>
      <c r="O6" s="809"/>
      <c r="P6" s="810"/>
      <c r="Q6" s="811"/>
    </row>
    <row r="7" spans="1:17" ht="15" customHeight="1" thickBot="1">
      <c r="A7" s="792"/>
      <c r="B7" s="792"/>
      <c r="C7" s="792"/>
      <c r="D7" s="792"/>
      <c r="E7" s="792"/>
      <c r="F7" s="792"/>
      <c r="G7" s="784" t="s">
        <v>175</v>
      </c>
      <c r="H7" s="784"/>
      <c r="I7" s="784"/>
      <c r="J7" s="784"/>
      <c r="K7" s="784" t="s">
        <v>176</v>
      </c>
      <c r="L7" s="784"/>
      <c r="M7" s="784"/>
      <c r="N7" s="784"/>
      <c r="O7" s="812"/>
      <c r="P7" s="813"/>
      <c r="Q7" s="798"/>
    </row>
    <row r="8" spans="1:17" ht="78.75" customHeight="1">
      <c r="A8" s="420" t="s">
        <v>177</v>
      </c>
      <c r="B8" s="422" t="s">
        <v>174</v>
      </c>
      <c r="C8" s="420" t="s">
        <v>178</v>
      </c>
      <c r="D8" s="420" t="s">
        <v>179</v>
      </c>
      <c r="E8" s="420" t="s">
        <v>180</v>
      </c>
      <c r="F8" s="420" t="s">
        <v>181</v>
      </c>
      <c r="G8" s="420" t="s">
        <v>182</v>
      </c>
      <c r="H8" s="420" t="s">
        <v>15</v>
      </c>
      <c r="I8" s="420" t="s">
        <v>16</v>
      </c>
      <c r="J8" s="420" t="s">
        <v>17</v>
      </c>
      <c r="K8" s="420" t="s">
        <v>183</v>
      </c>
      <c r="L8" s="420" t="s">
        <v>184</v>
      </c>
      <c r="M8" s="420" t="s">
        <v>185</v>
      </c>
      <c r="N8" s="420" t="s">
        <v>186</v>
      </c>
      <c r="O8" s="814"/>
      <c r="P8" s="815"/>
      <c r="Q8" s="799"/>
    </row>
    <row r="9" spans="1:17" ht="16.149999999999999" customHeight="1">
      <c r="A9" s="67">
        <v>1</v>
      </c>
      <c r="B9" s="68" t="s">
        <v>187</v>
      </c>
      <c r="C9" s="69"/>
      <c r="D9" s="80"/>
      <c r="E9" s="69"/>
      <c r="F9" s="70"/>
      <c r="G9" s="70"/>
      <c r="H9" s="69"/>
      <c r="I9" s="69"/>
      <c r="J9" s="70"/>
      <c r="K9" s="69"/>
      <c r="L9" s="69"/>
      <c r="M9" s="70"/>
      <c r="N9" s="71"/>
      <c r="O9" s="814"/>
      <c r="P9" s="815"/>
      <c r="Q9" s="799"/>
    </row>
    <row r="10" spans="1:17" ht="16.149999999999999" customHeight="1">
      <c r="A10" s="72">
        <v>2</v>
      </c>
      <c r="B10" s="73" t="s">
        <v>188</v>
      </c>
      <c r="C10" s="69">
        <v>3</v>
      </c>
      <c r="D10" s="80" t="s">
        <v>284</v>
      </c>
      <c r="E10" s="69" t="s">
        <v>257</v>
      </c>
      <c r="F10" s="70" t="s">
        <v>262</v>
      </c>
      <c r="G10" s="70">
        <v>331</v>
      </c>
      <c r="H10" s="75">
        <v>674</v>
      </c>
      <c r="I10" s="76">
        <v>588</v>
      </c>
      <c r="J10" s="74">
        <v>385</v>
      </c>
      <c r="K10" s="75">
        <v>26</v>
      </c>
      <c r="L10" s="75">
        <v>184</v>
      </c>
      <c r="M10" s="74">
        <v>45</v>
      </c>
      <c r="N10" s="77">
        <v>21</v>
      </c>
      <c r="O10" s="814"/>
      <c r="P10" s="815"/>
      <c r="Q10" s="799"/>
    </row>
    <row r="11" spans="1:17" ht="16.149999999999999" customHeight="1">
      <c r="A11" s="72">
        <v>3</v>
      </c>
      <c r="B11" s="73" t="s">
        <v>189</v>
      </c>
      <c r="C11" s="69">
        <v>2</v>
      </c>
      <c r="D11" s="80" t="s">
        <v>284</v>
      </c>
      <c r="E11" s="69" t="s">
        <v>261</v>
      </c>
      <c r="F11" s="70" t="s">
        <v>258</v>
      </c>
      <c r="G11" s="70">
        <v>0</v>
      </c>
      <c r="H11" s="75">
        <v>0</v>
      </c>
      <c r="I11" s="76">
        <v>0</v>
      </c>
      <c r="J11" s="78">
        <v>1</v>
      </c>
      <c r="K11" s="75">
        <v>0</v>
      </c>
      <c r="L11" s="76">
        <v>0</v>
      </c>
      <c r="M11" s="74">
        <v>0</v>
      </c>
      <c r="N11" s="77">
        <v>0</v>
      </c>
      <c r="O11" s="814"/>
      <c r="P11" s="815"/>
      <c r="Q11" s="799"/>
    </row>
    <row r="12" spans="1:17" ht="16.149999999999999" customHeight="1">
      <c r="A12" s="72">
        <v>4</v>
      </c>
      <c r="B12" s="73" t="s">
        <v>190</v>
      </c>
      <c r="C12" s="69"/>
      <c r="D12" s="80"/>
      <c r="E12" s="69"/>
      <c r="F12" s="70"/>
      <c r="G12" s="70">
        <v>0</v>
      </c>
      <c r="H12" s="79">
        <v>0</v>
      </c>
      <c r="I12" s="79">
        <v>0</v>
      </c>
      <c r="J12" s="78">
        <v>0</v>
      </c>
      <c r="K12" s="79">
        <v>0</v>
      </c>
      <c r="L12" s="20">
        <v>0</v>
      </c>
      <c r="M12" s="74">
        <v>0</v>
      </c>
      <c r="N12" s="77">
        <v>0</v>
      </c>
      <c r="O12" s="814"/>
      <c r="P12" s="815"/>
      <c r="Q12" s="799"/>
    </row>
    <row r="13" spans="1:17" ht="16.149999999999999" customHeight="1">
      <c r="A13" s="72">
        <v>5</v>
      </c>
      <c r="B13" s="80" t="s">
        <v>191</v>
      </c>
      <c r="C13" s="69">
        <v>3</v>
      </c>
      <c r="D13" s="80" t="s">
        <v>270</v>
      </c>
      <c r="E13" s="69" t="s">
        <v>261</v>
      </c>
      <c r="F13" s="70" t="s">
        <v>258</v>
      </c>
      <c r="G13" s="70">
        <v>0</v>
      </c>
      <c r="H13" s="79">
        <v>4</v>
      </c>
      <c r="I13" s="79">
        <v>0</v>
      </c>
      <c r="J13" s="78">
        <v>3</v>
      </c>
      <c r="K13" s="79">
        <v>0</v>
      </c>
      <c r="L13" s="20">
        <v>0</v>
      </c>
      <c r="M13" s="78">
        <v>0</v>
      </c>
      <c r="N13" s="81">
        <v>0</v>
      </c>
      <c r="O13" s="814"/>
      <c r="P13" s="815"/>
      <c r="Q13" s="799"/>
    </row>
    <row r="14" spans="1:17" ht="16.149999999999999" customHeight="1">
      <c r="A14" s="72">
        <v>6</v>
      </c>
      <c r="B14" s="80" t="s">
        <v>677</v>
      </c>
      <c r="C14" s="69">
        <v>6</v>
      </c>
      <c r="D14" s="80" t="s">
        <v>254</v>
      </c>
      <c r="E14" s="69" t="s">
        <v>261</v>
      </c>
      <c r="F14" s="70" t="s">
        <v>258</v>
      </c>
      <c r="G14" s="70">
        <v>0</v>
      </c>
      <c r="H14" s="75">
        <v>35</v>
      </c>
      <c r="I14" s="75">
        <v>41</v>
      </c>
      <c r="J14" s="78">
        <v>92</v>
      </c>
      <c r="K14" s="75">
        <v>0</v>
      </c>
      <c r="L14" s="75">
        <v>13</v>
      </c>
      <c r="M14" s="78">
        <v>6</v>
      </c>
      <c r="N14" s="77">
        <v>18</v>
      </c>
      <c r="O14" s="814"/>
      <c r="P14" s="815"/>
      <c r="Q14" s="799"/>
    </row>
    <row r="15" spans="1:17" ht="16.149999999999999" customHeight="1">
      <c r="A15" s="72">
        <v>7</v>
      </c>
      <c r="B15" s="80" t="s">
        <v>678</v>
      </c>
      <c r="C15" s="69">
        <v>5</v>
      </c>
      <c r="D15" s="80" t="s">
        <v>284</v>
      </c>
      <c r="E15" s="69" t="s">
        <v>261</v>
      </c>
      <c r="F15" s="70" t="s">
        <v>258</v>
      </c>
      <c r="G15" s="70">
        <v>39</v>
      </c>
      <c r="H15" s="75">
        <v>54</v>
      </c>
      <c r="I15" s="75">
        <v>123</v>
      </c>
      <c r="J15" s="78">
        <v>237</v>
      </c>
      <c r="K15" s="75">
        <v>3</v>
      </c>
      <c r="L15" s="75">
        <v>8</v>
      </c>
      <c r="M15" s="78">
        <v>22</v>
      </c>
      <c r="N15" s="77">
        <v>42</v>
      </c>
      <c r="O15" s="814"/>
      <c r="P15" s="815"/>
      <c r="Q15" s="799"/>
    </row>
    <row r="16" spans="1:17" ht="16.149999999999999" customHeight="1">
      <c r="A16" s="72">
        <v>8</v>
      </c>
      <c r="B16" s="80" t="s">
        <v>679</v>
      </c>
      <c r="C16" s="69">
        <v>3</v>
      </c>
      <c r="D16" s="80" t="s">
        <v>284</v>
      </c>
      <c r="E16" s="69" t="s">
        <v>261</v>
      </c>
      <c r="F16" s="70" t="s">
        <v>258</v>
      </c>
      <c r="G16" s="70">
        <v>130</v>
      </c>
      <c r="H16" s="75">
        <v>416</v>
      </c>
      <c r="I16" s="76">
        <v>636</v>
      </c>
      <c r="J16" s="74">
        <v>1095</v>
      </c>
      <c r="K16" s="75">
        <v>13</v>
      </c>
      <c r="L16" s="75">
        <v>87</v>
      </c>
      <c r="M16" s="74">
        <v>172</v>
      </c>
      <c r="N16" s="77">
        <v>220</v>
      </c>
      <c r="O16" s="814"/>
      <c r="P16" s="815"/>
      <c r="Q16" s="799"/>
    </row>
    <row r="17" spans="1:17" ht="16.149999999999999" customHeight="1">
      <c r="A17" s="72">
        <v>9</v>
      </c>
      <c r="B17" s="80" t="s">
        <v>680</v>
      </c>
      <c r="C17" s="69">
        <v>7</v>
      </c>
      <c r="D17" s="80" t="s">
        <v>280</v>
      </c>
      <c r="E17" s="69" t="s">
        <v>257</v>
      </c>
      <c r="F17" s="70" t="s">
        <v>262</v>
      </c>
      <c r="G17" s="70">
        <v>6</v>
      </c>
      <c r="H17" s="75">
        <v>26</v>
      </c>
      <c r="I17" s="76">
        <v>69</v>
      </c>
      <c r="J17" s="78">
        <v>126</v>
      </c>
      <c r="K17" s="75">
        <v>0</v>
      </c>
      <c r="L17" s="76">
        <v>4</v>
      </c>
      <c r="M17" s="78">
        <v>32</v>
      </c>
      <c r="N17" s="77">
        <v>27</v>
      </c>
      <c r="O17" s="814"/>
      <c r="P17" s="815"/>
      <c r="Q17" s="799"/>
    </row>
    <row r="18" spans="1:17" ht="16.149999999999999" customHeight="1">
      <c r="A18" s="72">
        <v>10</v>
      </c>
      <c r="B18" s="80" t="s">
        <v>681</v>
      </c>
      <c r="C18" s="69">
        <v>6</v>
      </c>
      <c r="D18" s="80" t="s">
        <v>272</v>
      </c>
      <c r="E18" s="69" t="s">
        <v>257</v>
      </c>
      <c r="F18" s="70" t="s">
        <v>258</v>
      </c>
      <c r="G18" s="70">
        <v>0</v>
      </c>
      <c r="H18" s="79">
        <v>7</v>
      </c>
      <c r="I18" s="79">
        <v>4</v>
      </c>
      <c r="J18" s="78">
        <v>17</v>
      </c>
      <c r="K18" s="79">
        <v>0</v>
      </c>
      <c r="L18" s="20">
        <v>0</v>
      </c>
      <c r="M18" s="78">
        <v>1</v>
      </c>
      <c r="N18" s="81">
        <v>1</v>
      </c>
      <c r="O18" s="814"/>
      <c r="P18" s="815"/>
      <c r="Q18" s="799"/>
    </row>
    <row r="19" spans="1:17" ht="16.149999999999999" customHeight="1">
      <c r="A19" s="72">
        <v>11</v>
      </c>
      <c r="B19" s="80" t="s">
        <v>682</v>
      </c>
      <c r="C19" s="69">
        <v>5</v>
      </c>
      <c r="D19" s="80" t="s">
        <v>284</v>
      </c>
      <c r="E19" s="69" t="s">
        <v>261</v>
      </c>
      <c r="F19" s="70" t="s">
        <v>258</v>
      </c>
      <c r="G19" s="70">
        <v>43</v>
      </c>
      <c r="H19" s="425">
        <v>43</v>
      </c>
      <c r="I19" s="79">
        <v>225</v>
      </c>
      <c r="J19" s="78">
        <v>210</v>
      </c>
      <c r="K19" s="79">
        <v>6</v>
      </c>
      <c r="L19" s="20">
        <v>39</v>
      </c>
      <c r="M19" s="78">
        <v>49</v>
      </c>
      <c r="N19" s="81">
        <v>33</v>
      </c>
      <c r="O19" s="814"/>
      <c r="P19" s="815"/>
      <c r="Q19" s="799"/>
    </row>
    <row r="20" spans="1:17" ht="16.149999999999999" customHeight="1">
      <c r="A20" s="72">
        <v>12</v>
      </c>
      <c r="B20" s="80" t="s">
        <v>683</v>
      </c>
      <c r="C20" s="69">
        <v>3</v>
      </c>
      <c r="D20" s="80" t="s">
        <v>270</v>
      </c>
      <c r="E20" s="69" t="s">
        <v>261</v>
      </c>
      <c r="F20" s="70" t="s">
        <v>258</v>
      </c>
      <c r="G20" s="70">
        <v>12</v>
      </c>
      <c r="H20" s="79">
        <v>29</v>
      </c>
      <c r="I20" s="79">
        <v>37</v>
      </c>
      <c r="J20" s="78">
        <v>94</v>
      </c>
      <c r="K20" s="79">
        <v>0</v>
      </c>
      <c r="L20" s="20">
        <v>2</v>
      </c>
      <c r="M20" s="78">
        <v>21</v>
      </c>
      <c r="N20" s="81">
        <v>25</v>
      </c>
      <c r="O20" s="814"/>
      <c r="P20" s="815"/>
      <c r="Q20" s="799"/>
    </row>
    <row r="21" spans="1:17" ht="16.149999999999999" customHeight="1">
      <c r="A21" s="72">
        <v>13</v>
      </c>
      <c r="B21" s="80" t="s">
        <v>684</v>
      </c>
      <c r="C21" s="69">
        <v>3</v>
      </c>
      <c r="D21" s="80" t="s">
        <v>270</v>
      </c>
      <c r="E21" s="69" t="s">
        <v>261</v>
      </c>
      <c r="F21" s="70" t="s">
        <v>258</v>
      </c>
      <c r="G21" s="70">
        <v>0</v>
      </c>
      <c r="H21" s="79">
        <v>6</v>
      </c>
      <c r="I21" s="79">
        <v>3</v>
      </c>
      <c r="J21" s="78">
        <v>15</v>
      </c>
      <c r="K21" s="79">
        <v>0</v>
      </c>
      <c r="L21" s="20">
        <v>0</v>
      </c>
      <c r="M21" s="78">
        <v>0</v>
      </c>
      <c r="N21" s="81">
        <v>4</v>
      </c>
      <c r="O21" s="814"/>
      <c r="P21" s="815"/>
      <c r="Q21" s="799"/>
    </row>
    <row r="22" spans="1:17" ht="16.149999999999999" customHeight="1">
      <c r="A22" s="72">
        <v>14</v>
      </c>
      <c r="B22" s="80" t="s">
        <v>685</v>
      </c>
      <c r="C22" s="69">
        <v>3</v>
      </c>
      <c r="D22" s="80" t="s">
        <v>284</v>
      </c>
      <c r="E22" s="69" t="s">
        <v>261</v>
      </c>
      <c r="F22" s="70" t="s">
        <v>258</v>
      </c>
      <c r="G22" s="70">
        <v>2</v>
      </c>
      <c r="H22" s="83">
        <v>4</v>
      </c>
      <c r="I22" s="83">
        <v>15</v>
      </c>
      <c r="J22" s="82">
        <v>18</v>
      </c>
      <c r="K22" s="83">
        <v>0</v>
      </c>
      <c r="L22" s="83">
        <v>1</v>
      </c>
      <c r="M22" s="82">
        <v>3</v>
      </c>
      <c r="N22" s="84">
        <v>2</v>
      </c>
      <c r="O22" s="814"/>
      <c r="P22" s="815"/>
      <c r="Q22" s="799"/>
    </row>
    <row r="23" spans="1:17" ht="16.149999999999999" customHeight="1">
      <c r="A23" s="72">
        <v>15</v>
      </c>
      <c r="B23" s="80" t="s">
        <v>686</v>
      </c>
      <c r="C23" s="69">
        <v>5</v>
      </c>
      <c r="D23" s="80" t="s">
        <v>284</v>
      </c>
      <c r="E23" s="69" t="s">
        <v>257</v>
      </c>
      <c r="F23" s="70" t="s">
        <v>262</v>
      </c>
      <c r="G23" s="70">
        <v>0</v>
      </c>
      <c r="H23" s="79">
        <v>2</v>
      </c>
      <c r="I23" s="79">
        <v>7</v>
      </c>
      <c r="J23" s="78">
        <v>5</v>
      </c>
      <c r="K23" s="79">
        <v>0</v>
      </c>
      <c r="L23" s="20">
        <v>0</v>
      </c>
      <c r="M23" s="78">
        <v>0</v>
      </c>
      <c r="N23" s="81">
        <v>1</v>
      </c>
      <c r="O23" s="814"/>
      <c r="P23" s="815"/>
      <c r="Q23" s="799"/>
    </row>
    <row r="24" spans="1:17" ht="16.149999999999999" customHeight="1">
      <c r="A24" s="72">
        <v>16</v>
      </c>
      <c r="B24" s="80" t="s">
        <v>687</v>
      </c>
      <c r="C24" s="69">
        <v>3</v>
      </c>
      <c r="D24" s="80" t="s">
        <v>264</v>
      </c>
      <c r="E24" s="69" t="s">
        <v>257</v>
      </c>
      <c r="F24" s="70" t="s">
        <v>262</v>
      </c>
      <c r="G24" s="70">
        <v>0</v>
      </c>
      <c r="H24" s="79">
        <v>1</v>
      </c>
      <c r="I24" s="79">
        <v>4</v>
      </c>
      <c r="J24" s="78"/>
      <c r="K24" s="79">
        <v>0</v>
      </c>
      <c r="L24" s="20">
        <v>0</v>
      </c>
      <c r="M24" s="78">
        <v>0</v>
      </c>
      <c r="N24" s="81">
        <v>0</v>
      </c>
      <c r="O24" s="814"/>
      <c r="P24" s="815"/>
      <c r="Q24" s="799"/>
    </row>
    <row r="25" spans="1:17" ht="16.149999999999999" customHeight="1">
      <c r="A25" s="72">
        <v>17</v>
      </c>
      <c r="B25" s="80" t="s">
        <v>688</v>
      </c>
      <c r="C25" s="69">
        <v>5</v>
      </c>
      <c r="D25" s="80" t="s">
        <v>270</v>
      </c>
      <c r="E25" s="69" t="s">
        <v>261</v>
      </c>
      <c r="F25" s="70" t="s">
        <v>258</v>
      </c>
      <c r="G25" s="70">
        <v>0</v>
      </c>
      <c r="H25" s="79">
        <v>1</v>
      </c>
      <c r="I25" s="79">
        <v>8</v>
      </c>
      <c r="J25" s="78">
        <v>62</v>
      </c>
      <c r="K25" s="79">
        <v>0</v>
      </c>
      <c r="L25" s="20">
        <v>1</v>
      </c>
      <c r="M25" s="78">
        <v>1</v>
      </c>
      <c r="N25" s="81">
        <v>11</v>
      </c>
      <c r="O25" s="814"/>
      <c r="P25" s="815"/>
      <c r="Q25" s="799"/>
    </row>
    <row r="26" spans="1:17" ht="16.149999999999999" customHeight="1">
      <c r="A26" s="72">
        <v>18</v>
      </c>
      <c r="B26" s="80" t="s">
        <v>689</v>
      </c>
      <c r="C26" s="69">
        <v>3</v>
      </c>
      <c r="D26" s="80" t="s">
        <v>272</v>
      </c>
      <c r="E26" s="69" t="s">
        <v>261</v>
      </c>
      <c r="F26" s="70" t="s">
        <v>258</v>
      </c>
      <c r="G26" s="70">
        <v>0</v>
      </c>
      <c r="H26" s="83">
        <v>14</v>
      </c>
      <c r="I26" s="83">
        <v>10</v>
      </c>
      <c r="J26" s="82">
        <v>29</v>
      </c>
      <c r="K26" s="83">
        <v>0</v>
      </c>
      <c r="L26" s="83">
        <v>4</v>
      </c>
      <c r="M26" s="82">
        <v>3</v>
      </c>
      <c r="N26" s="84">
        <v>7</v>
      </c>
      <c r="O26" s="814"/>
      <c r="P26" s="815"/>
      <c r="Q26" s="799"/>
    </row>
    <row r="27" spans="1:17" ht="16.149999999999999" customHeight="1">
      <c r="A27" s="72">
        <v>19</v>
      </c>
      <c r="B27" s="80" t="s">
        <v>690</v>
      </c>
      <c r="C27" s="69">
        <v>3</v>
      </c>
      <c r="D27" s="80" t="s">
        <v>284</v>
      </c>
      <c r="E27" s="69" t="s">
        <v>257</v>
      </c>
      <c r="F27" s="70" t="s">
        <v>262</v>
      </c>
      <c r="G27" s="70">
        <v>0</v>
      </c>
      <c r="H27" s="83">
        <v>0</v>
      </c>
      <c r="I27" s="83">
        <v>1</v>
      </c>
      <c r="J27" s="82">
        <v>0</v>
      </c>
      <c r="K27" s="83">
        <v>0</v>
      </c>
      <c r="L27" s="83">
        <v>0</v>
      </c>
      <c r="M27" s="82">
        <v>0</v>
      </c>
      <c r="N27" s="84">
        <v>0</v>
      </c>
      <c r="O27" s="814"/>
      <c r="P27" s="815"/>
      <c r="Q27" s="799"/>
    </row>
    <row r="28" spans="1:17" ht="16.149999999999999" customHeight="1">
      <c r="A28" s="72">
        <v>20</v>
      </c>
      <c r="B28" s="80" t="s">
        <v>691</v>
      </c>
      <c r="C28" s="69">
        <v>5</v>
      </c>
      <c r="D28" s="80" t="s">
        <v>284</v>
      </c>
      <c r="E28" s="69" t="s">
        <v>257</v>
      </c>
      <c r="F28" s="70" t="s">
        <v>262</v>
      </c>
      <c r="G28" s="70">
        <v>0</v>
      </c>
      <c r="H28" s="75">
        <v>0</v>
      </c>
      <c r="I28" s="75">
        <v>4</v>
      </c>
      <c r="J28" s="78">
        <v>0</v>
      </c>
      <c r="K28" s="75">
        <v>0</v>
      </c>
      <c r="L28" s="75">
        <v>0</v>
      </c>
      <c r="M28" s="78">
        <v>0</v>
      </c>
      <c r="N28" s="77">
        <v>0</v>
      </c>
      <c r="O28" s="814"/>
      <c r="P28" s="815"/>
      <c r="Q28" s="799"/>
    </row>
    <row r="29" spans="1:17" ht="16.149999999999999" customHeight="1">
      <c r="A29" s="72">
        <v>21</v>
      </c>
      <c r="B29" s="80"/>
      <c r="C29" s="69"/>
      <c r="D29" s="80"/>
      <c r="E29" s="69"/>
      <c r="F29" s="70"/>
      <c r="G29" s="70"/>
      <c r="H29" s="75"/>
      <c r="I29" s="75"/>
      <c r="J29" s="78"/>
      <c r="K29" s="75"/>
      <c r="L29" s="75"/>
      <c r="M29" s="78"/>
      <c r="N29" s="77"/>
      <c r="O29" s="814"/>
      <c r="P29" s="815"/>
      <c r="Q29" s="799"/>
    </row>
    <row r="30" spans="1:17" ht="16.149999999999999" customHeight="1">
      <c r="A30" s="72">
        <v>22</v>
      </c>
      <c r="B30" s="80"/>
      <c r="C30" s="69"/>
      <c r="D30" s="80"/>
      <c r="E30" s="69"/>
      <c r="F30" s="70"/>
      <c r="G30" s="70"/>
      <c r="H30" s="75"/>
      <c r="I30" s="76"/>
      <c r="J30" s="74"/>
      <c r="K30" s="75"/>
      <c r="L30" s="75"/>
      <c r="M30" s="74"/>
      <c r="N30" s="77"/>
      <c r="O30" s="814"/>
      <c r="P30" s="815"/>
      <c r="Q30" s="799"/>
    </row>
    <row r="31" spans="1:17" ht="16.149999999999999" customHeight="1">
      <c r="A31" s="72">
        <v>23</v>
      </c>
      <c r="B31" s="80"/>
      <c r="C31" s="69"/>
      <c r="D31" s="80"/>
      <c r="E31" s="69"/>
      <c r="F31" s="70"/>
      <c r="G31" s="70"/>
      <c r="H31" s="75"/>
      <c r="I31" s="76"/>
      <c r="J31" s="78"/>
      <c r="K31" s="75"/>
      <c r="L31" s="76"/>
      <c r="M31" s="78"/>
      <c r="N31" s="77"/>
      <c r="O31" s="814"/>
      <c r="P31" s="815"/>
      <c r="Q31" s="799"/>
    </row>
    <row r="32" spans="1:17" ht="16.149999999999999" customHeight="1">
      <c r="A32" s="72">
        <v>24</v>
      </c>
      <c r="B32" s="80"/>
      <c r="C32" s="69"/>
      <c r="D32" s="80"/>
      <c r="E32" s="69"/>
      <c r="F32" s="70"/>
      <c r="G32" s="70"/>
      <c r="H32" s="79"/>
      <c r="I32" s="79"/>
      <c r="J32" s="78"/>
      <c r="K32" s="79"/>
      <c r="L32" s="20"/>
      <c r="M32" s="78"/>
      <c r="N32" s="81"/>
      <c r="O32" s="814"/>
      <c r="P32" s="815"/>
      <c r="Q32" s="799"/>
    </row>
    <row r="33" spans="1:18" ht="16.149999999999999" customHeight="1">
      <c r="A33" s="72">
        <v>25</v>
      </c>
      <c r="B33" s="80"/>
      <c r="C33" s="69"/>
      <c r="D33" s="80"/>
      <c r="E33" s="69"/>
      <c r="F33" s="70"/>
      <c r="G33" s="70"/>
      <c r="H33" s="79"/>
      <c r="I33" s="79"/>
      <c r="J33" s="78"/>
      <c r="K33" s="79"/>
      <c r="L33" s="20"/>
      <c r="M33" s="78"/>
      <c r="N33" s="81"/>
      <c r="O33" s="814"/>
      <c r="P33" s="815"/>
      <c r="Q33" s="799"/>
    </row>
    <row r="34" spans="1:18" ht="16.149999999999999" customHeight="1">
      <c r="A34" s="72">
        <v>26</v>
      </c>
      <c r="B34" s="80"/>
      <c r="C34" s="69"/>
      <c r="D34" s="80"/>
      <c r="E34" s="69"/>
      <c r="F34" s="70"/>
      <c r="G34" s="70"/>
      <c r="H34" s="79"/>
      <c r="I34" s="79"/>
      <c r="J34" s="78"/>
      <c r="K34" s="79"/>
      <c r="L34" s="20"/>
      <c r="M34" s="78"/>
      <c r="N34" s="81"/>
      <c r="O34" s="814"/>
      <c r="P34" s="815"/>
      <c r="Q34" s="799"/>
    </row>
    <row r="35" spans="1:18" ht="16.149999999999999" customHeight="1">
      <c r="A35" s="72">
        <v>27</v>
      </c>
      <c r="B35" s="80"/>
      <c r="C35" s="69"/>
      <c r="D35" s="80"/>
      <c r="E35" s="69"/>
      <c r="F35" s="70"/>
      <c r="G35" s="70"/>
      <c r="H35" s="79"/>
      <c r="I35" s="79"/>
      <c r="J35" s="78"/>
      <c r="K35" s="79"/>
      <c r="L35" s="20"/>
      <c r="M35" s="78"/>
      <c r="N35" s="81"/>
      <c r="O35" s="814"/>
      <c r="P35" s="815"/>
      <c r="Q35" s="799"/>
    </row>
    <row r="36" spans="1:18" ht="16.149999999999999" customHeight="1">
      <c r="A36" s="72">
        <v>28</v>
      </c>
      <c r="B36" s="80"/>
      <c r="C36" s="69"/>
      <c r="D36" s="80"/>
      <c r="E36" s="69"/>
      <c r="F36" s="70"/>
      <c r="G36" s="70"/>
      <c r="H36" s="83"/>
      <c r="I36" s="83"/>
      <c r="J36" s="82"/>
      <c r="K36" s="83"/>
      <c r="L36" s="83"/>
      <c r="M36" s="82"/>
      <c r="N36" s="84"/>
      <c r="O36" s="814"/>
      <c r="P36" s="815"/>
      <c r="Q36" s="799"/>
    </row>
    <row r="37" spans="1:18" ht="16.149999999999999" customHeight="1">
      <c r="A37" s="72">
        <v>29</v>
      </c>
      <c r="B37" s="80"/>
      <c r="C37" s="69"/>
      <c r="D37" s="80"/>
      <c r="E37" s="69"/>
      <c r="F37" s="70"/>
      <c r="G37" s="70"/>
      <c r="H37" s="83"/>
      <c r="I37" s="83"/>
      <c r="J37" s="82"/>
      <c r="K37" s="83"/>
      <c r="L37" s="83"/>
      <c r="M37" s="82"/>
      <c r="N37" s="84"/>
      <c r="O37" s="814"/>
      <c r="P37" s="815"/>
      <c r="Q37" s="799"/>
    </row>
    <row r="38" spans="1:18" ht="16.149999999999999" customHeight="1">
      <c r="A38" s="72">
        <v>30</v>
      </c>
      <c r="B38" s="80"/>
      <c r="C38" s="69"/>
      <c r="D38" s="80"/>
      <c r="E38" s="69"/>
      <c r="F38" s="70"/>
      <c r="G38" s="70"/>
      <c r="H38" s="87"/>
      <c r="I38" s="87"/>
      <c r="J38" s="86"/>
      <c r="K38" s="87"/>
      <c r="L38" s="87"/>
      <c r="M38" s="86"/>
      <c r="N38" s="88"/>
      <c r="O38" s="814"/>
      <c r="P38" s="815"/>
      <c r="Q38" s="799"/>
    </row>
    <row r="39" spans="1:18" ht="24" customHeight="1">
      <c r="A39" s="785" t="s">
        <v>162</v>
      </c>
      <c r="B39" s="786"/>
      <c r="C39" s="786"/>
      <c r="D39" s="786"/>
      <c r="E39" s="786"/>
      <c r="F39" s="786"/>
      <c r="G39" s="89">
        <f>IF(SUM(G9:G38)=0,"",SUM(G9:G38))</f>
        <v>563</v>
      </c>
      <c r="H39" s="89">
        <f>IF(SUM(H9:H38)=0,"",SUM(H9:H38))</f>
        <v>1316</v>
      </c>
      <c r="I39" s="89">
        <f t="shared" ref="I39:N39" si="0">IF(SUM(I9:I38)=0,"",SUM(I9:I38))</f>
        <v>1775</v>
      </c>
      <c r="J39" s="89">
        <f t="shared" si="0"/>
        <v>2389</v>
      </c>
      <c r="K39" s="89">
        <f t="shared" si="0"/>
        <v>48</v>
      </c>
      <c r="L39" s="89">
        <f t="shared" si="0"/>
        <v>343</v>
      </c>
      <c r="M39" s="89">
        <f t="shared" si="0"/>
        <v>355</v>
      </c>
      <c r="N39" s="90">
        <f t="shared" si="0"/>
        <v>412</v>
      </c>
      <c r="O39" s="816"/>
      <c r="P39" s="817"/>
      <c r="Q39" s="800"/>
    </row>
    <row r="40" spans="1:18" ht="5.25" customHeight="1">
      <c r="A40" s="91"/>
      <c r="B40" s="91"/>
      <c r="C40" s="91"/>
      <c r="D40" s="91"/>
      <c r="E40" s="91"/>
      <c r="F40" s="91"/>
    </row>
    <row r="41" spans="1:18" s="92" customFormat="1" ht="13.5" thickBot="1">
      <c r="C41" s="93"/>
      <c r="D41" s="93"/>
      <c r="E41" s="93"/>
      <c r="F41" s="93"/>
      <c r="G41" s="93"/>
      <c r="H41" s="93"/>
      <c r="I41" s="93"/>
      <c r="J41" s="93"/>
      <c r="K41" s="93"/>
      <c r="L41" s="93"/>
      <c r="M41" s="93"/>
      <c r="N41" s="93"/>
      <c r="O41" s="94"/>
    </row>
    <row r="42" spans="1:18">
      <c r="A42" s="843" t="s">
        <v>192</v>
      </c>
      <c r="B42" s="843"/>
      <c r="C42" s="843"/>
      <c r="D42" s="843"/>
      <c r="E42" s="843"/>
      <c r="F42" s="843"/>
      <c r="G42" s="843"/>
      <c r="H42" s="843"/>
      <c r="I42" s="843"/>
      <c r="J42" s="843"/>
      <c r="K42" s="843"/>
      <c r="L42" s="843"/>
      <c r="M42" s="843"/>
      <c r="N42" s="843"/>
      <c r="O42" s="809"/>
      <c r="P42" s="810"/>
      <c r="Q42" s="811"/>
      <c r="R42" s="319"/>
    </row>
    <row r="43" spans="1:18" ht="15.75" thickBot="1">
      <c r="A43"/>
      <c r="B43"/>
      <c r="C43"/>
      <c r="D43"/>
      <c r="E43"/>
      <c r="F43"/>
      <c r="G43"/>
      <c r="H43"/>
      <c r="I43"/>
      <c r="J43"/>
      <c r="K43"/>
      <c r="L43"/>
      <c r="M43"/>
      <c r="N43"/>
      <c r="O43" s="818"/>
      <c r="P43" s="813"/>
      <c r="Q43" s="798"/>
      <c r="R43" s="319"/>
    </row>
    <row r="44" spans="1:18">
      <c r="A44" s="843" t="s">
        <v>193</v>
      </c>
      <c r="B44" s="843"/>
      <c r="C44" s="843"/>
      <c r="D44" s="843"/>
      <c r="E44" s="843"/>
      <c r="F44" s="843"/>
      <c r="G44" s="843"/>
      <c r="H44" s="843"/>
      <c r="I44" s="843"/>
      <c r="J44" s="843"/>
      <c r="K44" s="843"/>
      <c r="L44" s="843"/>
      <c r="M44" s="843"/>
      <c r="N44" s="843"/>
      <c r="O44" s="814"/>
      <c r="P44" s="815"/>
      <c r="Q44" s="799"/>
      <c r="R44" s="319"/>
    </row>
    <row r="45" spans="1:18" ht="14.45" customHeight="1" thickBot="1">
      <c r="A45" s="792"/>
      <c r="B45" s="792"/>
      <c r="C45" s="792"/>
      <c r="D45" s="792"/>
      <c r="E45" s="792"/>
      <c r="F45" s="792"/>
      <c r="G45" s="784" t="s">
        <v>175</v>
      </c>
      <c r="H45" s="784"/>
      <c r="I45" s="784"/>
      <c r="J45" s="784"/>
      <c r="K45" s="784" t="s">
        <v>176</v>
      </c>
      <c r="L45" s="784"/>
      <c r="M45" s="784"/>
      <c r="N45" s="784"/>
      <c r="O45" s="814"/>
      <c r="P45" s="815"/>
      <c r="Q45" s="799"/>
      <c r="R45" s="319"/>
    </row>
    <row r="46" spans="1:18" ht="63.75">
      <c r="A46" s="353" t="s">
        <v>177</v>
      </c>
      <c r="B46" s="31" t="s">
        <v>193</v>
      </c>
      <c r="C46" s="31" t="s">
        <v>178</v>
      </c>
      <c r="D46" s="31" t="s">
        <v>179</v>
      </c>
      <c r="E46" s="31" t="s">
        <v>180</v>
      </c>
      <c r="F46" s="31" t="s">
        <v>181</v>
      </c>
      <c r="G46" s="31" t="s">
        <v>182</v>
      </c>
      <c r="H46" s="31" t="s">
        <v>15</v>
      </c>
      <c r="I46" s="31" t="s">
        <v>16</v>
      </c>
      <c r="J46" s="31" t="s">
        <v>17</v>
      </c>
      <c r="K46" s="95" t="s">
        <v>183</v>
      </c>
      <c r="L46" s="95" t="s">
        <v>184</v>
      </c>
      <c r="M46" s="96" t="s">
        <v>185</v>
      </c>
      <c r="N46" s="97" t="s">
        <v>186</v>
      </c>
      <c r="O46" s="814"/>
      <c r="P46" s="815"/>
      <c r="Q46" s="799"/>
      <c r="R46" s="319"/>
    </row>
    <row r="47" spans="1:18" ht="14.45" customHeight="1">
      <c r="A47" s="413">
        <v>1</v>
      </c>
      <c r="B47" s="98" t="s">
        <v>692</v>
      </c>
      <c r="C47" s="69">
        <v>6</v>
      </c>
      <c r="D47" s="80" t="s">
        <v>327</v>
      </c>
      <c r="E47" s="69" t="s">
        <v>261</v>
      </c>
      <c r="F47" s="70" t="s">
        <v>258</v>
      </c>
      <c r="G47" s="99">
        <v>0</v>
      </c>
      <c r="H47" s="99">
        <v>0</v>
      </c>
      <c r="I47" s="99">
        <v>0</v>
      </c>
      <c r="J47" s="99">
        <v>5</v>
      </c>
      <c r="K47" s="99">
        <v>0</v>
      </c>
      <c r="L47" s="99">
        <v>0</v>
      </c>
      <c r="M47" s="99">
        <v>0</v>
      </c>
      <c r="N47" s="100">
        <v>3</v>
      </c>
      <c r="O47" s="819"/>
      <c r="P47" s="815"/>
      <c r="Q47" s="799"/>
      <c r="R47" s="319"/>
    </row>
    <row r="48" spans="1:18" ht="14.45" customHeight="1">
      <c r="A48" s="414">
        <v>2</v>
      </c>
      <c r="B48" s="80" t="s">
        <v>693</v>
      </c>
      <c r="C48" s="69">
        <v>2</v>
      </c>
      <c r="D48" s="80" t="s">
        <v>327</v>
      </c>
      <c r="E48" s="69" t="s">
        <v>261</v>
      </c>
      <c r="F48" s="70" t="s">
        <v>258</v>
      </c>
      <c r="G48" s="74">
        <v>0</v>
      </c>
      <c r="H48" s="78">
        <v>0</v>
      </c>
      <c r="I48" s="74">
        <v>0</v>
      </c>
      <c r="J48" s="74">
        <v>5</v>
      </c>
      <c r="K48" s="78">
        <v>0</v>
      </c>
      <c r="L48" s="78">
        <v>0</v>
      </c>
      <c r="M48" s="74">
        <v>0</v>
      </c>
      <c r="N48" s="101">
        <v>1</v>
      </c>
      <c r="O48" s="819"/>
      <c r="P48" s="815"/>
      <c r="Q48" s="799"/>
      <c r="R48" s="319"/>
    </row>
    <row r="49" spans="1:18" ht="14.45" customHeight="1">
      <c r="A49" s="414">
        <v>3</v>
      </c>
      <c r="B49" s="80" t="s">
        <v>694</v>
      </c>
      <c r="C49" s="69">
        <v>2</v>
      </c>
      <c r="D49" s="80" t="s">
        <v>373</v>
      </c>
      <c r="E49" s="69" t="s">
        <v>257</v>
      </c>
      <c r="F49" s="70" t="s">
        <v>262</v>
      </c>
      <c r="G49" s="78">
        <v>0</v>
      </c>
      <c r="H49" s="78">
        <v>0</v>
      </c>
      <c r="I49" s="74">
        <v>1</v>
      </c>
      <c r="J49" s="78">
        <v>6</v>
      </c>
      <c r="K49" s="78">
        <v>0</v>
      </c>
      <c r="L49" s="74">
        <v>0</v>
      </c>
      <c r="M49" s="74">
        <v>0</v>
      </c>
      <c r="N49" s="101">
        <v>0</v>
      </c>
      <c r="O49" s="819"/>
      <c r="P49" s="815"/>
      <c r="Q49" s="799"/>
      <c r="R49" s="319"/>
    </row>
    <row r="50" spans="1:18" ht="14.45" customHeight="1">
      <c r="A50" s="414">
        <v>4</v>
      </c>
      <c r="B50" s="80" t="s">
        <v>695</v>
      </c>
      <c r="C50" s="69">
        <v>5</v>
      </c>
      <c r="D50" s="80" t="s">
        <v>392</v>
      </c>
      <c r="E50" s="69" t="s">
        <v>257</v>
      </c>
      <c r="F50" s="70" t="s">
        <v>262</v>
      </c>
      <c r="G50" s="78">
        <v>0</v>
      </c>
      <c r="H50" s="82">
        <v>1</v>
      </c>
      <c r="I50" s="82">
        <v>3</v>
      </c>
      <c r="J50" s="78">
        <v>6</v>
      </c>
      <c r="K50" s="82">
        <v>0</v>
      </c>
      <c r="L50" s="78">
        <v>2</v>
      </c>
      <c r="M50" s="74">
        <v>1</v>
      </c>
      <c r="N50" s="101">
        <v>1</v>
      </c>
      <c r="O50" s="819"/>
      <c r="P50" s="815"/>
      <c r="Q50" s="799"/>
      <c r="R50" s="319"/>
    </row>
    <row r="51" spans="1:18" ht="14.45" customHeight="1">
      <c r="A51" s="414">
        <v>5</v>
      </c>
      <c r="B51" s="80" t="s">
        <v>696</v>
      </c>
      <c r="C51" s="69">
        <v>2</v>
      </c>
      <c r="D51" s="80" t="s">
        <v>525</v>
      </c>
      <c r="E51" s="69" t="s">
        <v>257</v>
      </c>
      <c r="F51" s="70" t="s">
        <v>262</v>
      </c>
      <c r="G51" s="78">
        <v>0</v>
      </c>
      <c r="H51" s="82">
        <v>6</v>
      </c>
      <c r="I51" s="82">
        <v>15</v>
      </c>
      <c r="J51" s="78">
        <v>54</v>
      </c>
      <c r="K51" s="82">
        <v>0</v>
      </c>
      <c r="L51" s="78">
        <v>0</v>
      </c>
      <c r="M51" s="78">
        <v>2</v>
      </c>
      <c r="N51" s="102">
        <v>28</v>
      </c>
      <c r="O51" s="819"/>
      <c r="P51" s="815"/>
      <c r="Q51" s="799"/>
      <c r="R51" s="319"/>
    </row>
    <row r="52" spans="1:18" ht="14.45" customHeight="1">
      <c r="A52" s="414">
        <v>6</v>
      </c>
      <c r="B52" s="80"/>
      <c r="C52" s="69"/>
      <c r="D52" s="80"/>
      <c r="E52" s="69"/>
      <c r="F52" s="70"/>
      <c r="G52" s="78"/>
      <c r="H52" s="82"/>
      <c r="I52" s="82"/>
      <c r="J52" s="78"/>
      <c r="K52" s="82"/>
      <c r="L52" s="78"/>
      <c r="M52" s="78"/>
      <c r="N52" s="102"/>
      <c r="O52" s="819"/>
      <c r="P52" s="815"/>
      <c r="Q52" s="799"/>
      <c r="R52" s="319"/>
    </row>
    <row r="53" spans="1:18" ht="14.45" customHeight="1">
      <c r="A53" s="414">
        <v>7</v>
      </c>
      <c r="B53" s="80"/>
      <c r="C53" s="69"/>
      <c r="D53" s="80"/>
      <c r="E53" s="69"/>
      <c r="F53" s="70"/>
      <c r="G53" s="78"/>
      <c r="H53" s="82"/>
      <c r="I53" s="82"/>
      <c r="J53" s="78"/>
      <c r="K53" s="82"/>
      <c r="L53" s="78"/>
      <c r="M53" s="78"/>
      <c r="N53" s="102"/>
      <c r="O53" s="819"/>
      <c r="P53" s="815"/>
      <c r="Q53" s="799"/>
      <c r="R53" s="319"/>
    </row>
    <row r="54" spans="1:18" ht="14.45" customHeight="1">
      <c r="A54" s="414">
        <v>8</v>
      </c>
      <c r="B54" s="80"/>
      <c r="C54" s="69"/>
      <c r="D54" s="80"/>
      <c r="E54" s="69"/>
      <c r="F54" s="70"/>
      <c r="G54" s="82"/>
      <c r="H54" s="82"/>
      <c r="I54" s="82"/>
      <c r="J54" s="82"/>
      <c r="K54" s="82"/>
      <c r="L54" s="82"/>
      <c r="M54" s="82"/>
      <c r="N54" s="102"/>
      <c r="O54" s="819"/>
      <c r="P54" s="815"/>
      <c r="Q54" s="799"/>
      <c r="R54" s="319"/>
    </row>
    <row r="55" spans="1:18" ht="14.45" customHeight="1">
      <c r="A55" s="414">
        <v>9</v>
      </c>
      <c r="B55" s="80"/>
      <c r="C55" s="69"/>
      <c r="D55" s="80"/>
      <c r="E55" s="69"/>
      <c r="F55" s="70"/>
      <c r="G55" s="82"/>
      <c r="H55" s="82"/>
      <c r="I55" s="82"/>
      <c r="J55" s="82"/>
      <c r="K55" s="82"/>
      <c r="L55" s="82"/>
      <c r="M55" s="82"/>
      <c r="N55" s="102"/>
      <c r="O55" s="819"/>
      <c r="P55" s="815"/>
      <c r="Q55" s="799"/>
      <c r="R55" s="319"/>
    </row>
    <row r="56" spans="1:18" ht="14.45" customHeight="1">
      <c r="A56" s="414">
        <v>10</v>
      </c>
      <c r="B56" s="80"/>
      <c r="C56" s="69"/>
      <c r="D56" s="80"/>
      <c r="E56" s="69"/>
      <c r="F56" s="70"/>
      <c r="G56" s="78"/>
      <c r="H56" s="78"/>
      <c r="I56" s="78"/>
      <c r="J56" s="78"/>
      <c r="K56" s="78"/>
      <c r="L56" s="78"/>
      <c r="M56" s="78"/>
      <c r="N56" s="101"/>
      <c r="O56" s="819"/>
      <c r="P56" s="815"/>
      <c r="Q56" s="799"/>
      <c r="R56" s="319"/>
    </row>
    <row r="57" spans="1:18" ht="14.45" customHeight="1">
      <c r="A57" s="414">
        <v>11</v>
      </c>
      <c r="B57" s="80"/>
      <c r="C57" s="69"/>
      <c r="D57" s="80"/>
      <c r="E57" s="69"/>
      <c r="F57" s="70"/>
      <c r="G57" s="78"/>
      <c r="H57" s="78"/>
      <c r="I57" s="78"/>
      <c r="J57" s="78"/>
      <c r="K57" s="78"/>
      <c r="L57" s="78"/>
      <c r="M57" s="78"/>
      <c r="N57" s="101"/>
      <c r="O57" s="819"/>
      <c r="P57" s="815"/>
      <c r="Q57" s="799"/>
      <c r="R57" s="319"/>
    </row>
    <row r="58" spans="1:18" ht="14.45" customHeight="1">
      <c r="A58" s="414">
        <v>12</v>
      </c>
      <c r="B58" s="80"/>
      <c r="C58" s="69"/>
      <c r="D58" s="80"/>
      <c r="E58" s="69"/>
      <c r="F58" s="70"/>
      <c r="G58" s="74"/>
      <c r="H58" s="78"/>
      <c r="I58" s="74"/>
      <c r="J58" s="74"/>
      <c r="K58" s="78"/>
      <c r="L58" s="78"/>
      <c r="M58" s="74"/>
      <c r="N58" s="101"/>
      <c r="O58" s="819"/>
      <c r="P58" s="815"/>
      <c r="Q58" s="799"/>
      <c r="R58" s="319"/>
    </row>
    <row r="59" spans="1:18" ht="14.45" customHeight="1">
      <c r="A59" s="414">
        <v>13</v>
      </c>
      <c r="B59" s="80"/>
      <c r="C59" s="69"/>
      <c r="D59" s="80"/>
      <c r="E59" s="69"/>
      <c r="F59" s="70"/>
      <c r="G59" s="78"/>
      <c r="H59" s="78"/>
      <c r="I59" s="74"/>
      <c r="J59" s="78"/>
      <c r="K59" s="78"/>
      <c r="L59" s="74"/>
      <c r="M59" s="78"/>
      <c r="N59" s="101"/>
      <c r="O59" s="819"/>
      <c r="P59" s="815"/>
      <c r="Q59" s="799"/>
      <c r="R59" s="319"/>
    </row>
    <row r="60" spans="1:18" ht="14.45" customHeight="1">
      <c r="A60" s="414">
        <v>14</v>
      </c>
      <c r="B60" s="80"/>
      <c r="C60" s="69"/>
      <c r="D60" s="80"/>
      <c r="E60" s="69"/>
      <c r="F60" s="70"/>
      <c r="G60" s="78"/>
      <c r="H60" s="82"/>
      <c r="I60" s="82"/>
      <c r="J60" s="78"/>
      <c r="K60" s="82"/>
      <c r="L60" s="78"/>
      <c r="M60" s="78"/>
      <c r="N60" s="102"/>
      <c r="O60" s="819"/>
      <c r="P60" s="815"/>
      <c r="Q60" s="799"/>
      <c r="R60" s="319"/>
    </row>
    <row r="61" spans="1:18" ht="14.45" customHeight="1">
      <c r="A61" s="414">
        <v>15</v>
      </c>
      <c r="B61" s="80"/>
      <c r="C61" s="69"/>
      <c r="D61" s="80"/>
      <c r="E61" s="69"/>
      <c r="F61" s="70"/>
      <c r="G61" s="78"/>
      <c r="H61" s="82"/>
      <c r="I61" s="82"/>
      <c r="J61" s="78"/>
      <c r="K61" s="82"/>
      <c r="L61" s="78"/>
      <c r="M61" s="78"/>
      <c r="N61" s="102"/>
      <c r="O61" s="819"/>
      <c r="P61" s="815"/>
      <c r="Q61" s="799"/>
      <c r="R61" s="319"/>
    </row>
    <row r="62" spans="1:18" ht="14.45" customHeight="1">
      <c r="A62" s="414">
        <v>16</v>
      </c>
      <c r="B62" s="80"/>
      <c r="C62" s="69"/>
      <c r="D62" s="80"/>
      <c r="E62" s="69"/>
      <c r="F62" s="70"/>
      <c r="G62" s="78"/>
      <c r="H62" s="82"/>
      <c r="I62" s="82"/>
      <c r="J62" s="78"/>
      <c r="K62" s="82"/>
      <c r="L62" s="78"/>
      <c r="M62" s="78"/>
      <c r="N62" s="102"/>
      <c r="O62" s="819"/>
      <c r="P62" s="815"/>
      <c r="Q62" s="799"/>
      <c r="R62" s="319"/>
    </row>
    <row r="63" spans="1:18" ht="14.45" customHeight="1">
      <c r="A63" s="414">
        <v>17</v>
      </c>
      <c r="B63" s="80"/>
      <c r="C63" s="69"/>
      <c r="D63" s="80"/>
      <c r="E63" s="69"/>
      <c r="F63" s="70"/>
      <c r="G63" s="78"/>
      <c r="H63" s="82"/>
      <c r="I63" s="82"/>
      <c r="J63" s="78"/>
      <c r="K63" s="82"/>
      <c r="L63" s="78"/>
      <c r="M63" s="78"/>
      <c r="N63" s="102"/>
      <c r="O63" s="819"/>
      <c r="P63" s="815"/>
      <c r="Q63" s="799"/>
      <c r="R63" s="319"/>
    </row>
    <row r="64" spans="1:18" ht="14.45" customHeight="1">
      <c r="A64" s="414">
        <v>18</v>
      </c>
      <c r="B64" s="80"/>
      <c r="C64" s="69"/>
      <c r="D64" s="80"/>
      <c r="E64" s="69"/>
      <c r="F64" s="70"/>
      <c r="G64" s="82"/>
      <c r="H64" s="82"/>
      <c r="I64" s="82"/>
      <c r="J64" s="82"/>
      <c r="K64" s="82"/>
      <c r="L64" s="82"/>
      <c r="M64" s="82"/>
      <c r="N64" s="102"/>
      <c r="O64" s="819"/>
      <c r="P64" s="815"/>
      <c r="Q64" s="799"/>
      <c r="R64" s="319"/>
    </row>
    <row r="65" spans="1:18" ht="14.45" customHeight="1">
      <c r="A65" s="414">
        <v>19</v>
      </c>
      <c r="B65" s="80"/>
      <c r="C65" s="69"/>
      <c r="D65" s="80"/>
      <c r="E65" s="69"/>
      <c r="F65" s="70"/>
      <c r="G65" s="82"/>
      <c r="H65" s="82"/>
      <c r="I65" s="82"/>
      <c r="J65" s="82"/>
      <c r="K65" s="82"/>
      <c r="L65" s="82"/>
      <c r="M65" s="82"/>
      <c r="N65" s="102"/>
      <c r="O65" s="819"/>
      <c r="P65" s="815"/>
      <c r="Q65" s="799"/>
      <c r="R65" s="319"/>
    </row>
    <row r="66" spans="1:18" ht="14.45" customHeight="1">
      <c r="A66" s="414">
        <v>20</v>
      </c>
      <c r="B66" s="80"/>
      <c r="C66" s="69"/>
      <c r="D66" s="80"/>
      <c r="E66" s="69"/>
      <c r="F66" s="70"/>
      <c r="G66" s="78"/>
      <c r="H66" s="78"/>
      <c r="I66" s="78"/>
      <c r="J66" s="78"/>
      <c r="K66" s="78"/>
      <c r="L66" s="78"/>
      <c r="M66" s="78"/>
      <c r="N66" s="101"/>
      <c r="O66" s="819"/>
      <c r="P66" s="815"/>
      <c r="Q66" s="799"/>
      <c r="R66" s="319"/>
    </row>
    <row r="67" spans="1:18" ht="14.45" customHeight="1">
      <c r="A67" s="414">
        <v>21</v>
      </c>
      <c r="B67" s="80"/>
      <c r="C67" s="69"/>
      <c r="D67" s="80"/>
      <c r="E67" s="69"/>
      <c r="F67" s="70"/>
      <c r="G67" s="78"/>
      <c r="H67" s="78"/>
      <c r="I67" s="78"/>
      <c r="J67" s="78"/>
      <c r="K67" s="78"/>
      <c r="L67" s="78"/>
      <c r="M67" s="78"/>
      <c r="N67" s="101"/>
      <c r="O67" s="819"/>
      <c r="P67" s="815"/>
      <c r="Q67" s="799"/>
      <c r="R67" s="319"/>
    </row>
    <row r="68" spans="1:18" ht="14.45" customHeight="1">
      <c r="A68" s="414">
        <v>22</v>
      </c>
      <c r="B68" s="80"/>
      <c r="C68" s="69"/>
      <c r="D68" s="80"/>
      <c r="E68" s="69"/>
      <c r="F68" s="70"/>
      <c r="G68" s="74"/>
      <c r="H68" s="78"/>
      <c r="I68" s="74"/>
      <c r="J68" s="74"/>
      <c r="K68" s="78"/>
      <c r="L68" s="78"/>
      <c r="M68" s="74"/>
      <c r="N68" s="101"/>
      <c r="O68" s="819"/>
      <c r="P68" s="815"/>
      <c r="Q68" s="799"/>
      <c r="R68" s="319"/>
    </row>
    <row r="69" spans="1:18" ht="14.45" customHeight="1">
      <c r="A69" s="414">
        <v>23</v>
      </c>
      <c r="B69" s="80"/>
      <c r="C69" s="69"/>
      <c r="D69" s="80"/>
      <c r="E69" s="69"/>
      <c r="F69" s="70"/>
      <c r="G69" s="78"/>
      <c r="H69" s="78"/>
      <c r="I69" s="74"/>
      <c r="J69" s="78"/>
      <c r="K69" s="78"/>
      <c r="L69" s="74"/>
      <c r="M69" s="78"/>
      <c r="N69" s="101"/>
      <c r="O69" s="819"/>
      <c r="P69" s="815"/>
      <c r="Q69" s="799"/>
      <c r="R69" s="319"/>
    </row>
    <row r="70" spans="1:18" ht="14.45" customHeight="1">
      <c r="A70" s="414">
        <v>24</v>
      </c>
      <c r="B70" s="80"/>
      <c r="C70" s="69"/>
      <c r="D70" s="80"/>
      <c r="E70" s="69"/>
      <c r="F70" s="70"/>
      <c r="G70" s="78"/>
      <c r="H70" s="82"/>
      <c r="I70" s="82"/>
      <c r="J70" s="78"/>
      <c r="K70" s="82"/>
      <c r="L70" s="78"/>
      <c r="M70" s="78"/>
      <c r="N70" s="102"/>
      <c r="O70" s="819"/>
      <c r="P70" s="815"/>
      <c r="Q70" s="799"/>
      <c r="R70" s="319"/>
    </row>
    <row r="71" spans="1:18" ht="14.45" customHeight="1">
      <c r="A71" s="414">
        <v>25</v>
      </c>
      <c r="B71" s="80"/>
      <c r="C71" s="69"/>
      <c r="D71" s="80"/>
      <c r="E71" s="69"/>
      <c r="F71" s="70"/>
      <c r="G71" s="78"/>
      <c r="H71" s="82"/>
      <c r="I71" s="82"/>
      <c r="J71" s="78"/>
      <c r="K71" s="82"/>
      <c r="L71" s="78"/>
      <c r="M71" s="78"/>
      <c r="N71" s="102"/>
      <c r="O71" s="819"/>
      <c r="P71" s="815"/>
      <c r="Q71" s="799"/>
      <c r="R71" s="319"/>
    </row>
    <row r="72" spans="1:18" ht="14.45" customHeight="1">
      <c r="A72" s="414">
        <v>26</v>
      </c>
      <c r="B72" s="80"/>
      <c r="C72" s="69"/>
      <c r="D72" s="80"/>
      <c r="E72" s="69"/>
      <c r="F72" s="70"/>
      <c r="G72" s="78"/>
      <c r="H72" s="82"/>
      <c r="I72" s="82"/>
      <c r="J72" s="78"/>
      <c r="K72" s="82"/>
      <c r="L72" s="78"/>
      <c r="M72" s="78"/>
      <c r="N72" s="102"/>
      <c r="O72" s="819"/>
      <c r="P72" s="815"/>
      <c r="Q72" s="799"/>
      <c r="R72" s="319"/>
    </row>
    <row r="73" spans="1:18" ht="14.45" customHeight="1">
      <c r="A73" s="414">
        <v>27</v>
      </c>
      <c r="B73" s="80"/>
      <c r="C73" s="69"/>
      <c r="D73" s="80"/>
      <c r="E73" s="69"/>
      <c r="F73" s="70"/>
      <c r="G73" s="78"/>
      <c r="H73" s="82"/>
      <c r="I73" s="82"/>
      <c r="J73" s="78"/>
      <c r="K73" s="82"/>
      <c r="L73" s="78"/>
      <c r="M73" s="78"/>
      <c r="N73" s="102"/>
      <c r="O73" s="819"/>
      <c r="P73" s="815"/>
      <c r="Q73" s="799"/>
      <c r="R73" s="319"/>
    </row>
    <row r="74" spans="1:18" ht="14.45" customHeight="1">
      <c r="A74" s="414">
        <v>28</v>
      </c>
      <c r="B74" s="80"/>
      <c r="C74" s="69"/>
      <c r="D74" s="80"/>
      <c r="E74" s="69"/>
      <c r="F74" s="70"/>
      <c r="G74" s="82"/>
      <c r="H74" s="82"/>
      <c r="I74" s="82"/>
      <c r="J74" s="82"/>
      <c r="K74" s="82"/>
      <c r="L74" s="82"/>
      <c r="M74" s="82"/>
      <c r="N74" s="102"/>
      <c r="O74" s="819"/>
      <c r="P74" s="815"/>
      <c r="Q74" s="799"/>
      <c r="R74" s="319"/>
    </row>
    <row r="75" spans="1:18" ht="14.45" customHeight="1">
      <c r="A75" s="414">
        <v>29</v>
      </c>
      <c r="B75" s="80"/>
      <c r="C75" s="69"/>
      <c r="D75" s="80"/>
      <c r="E75" s="69"/>
      <c r="F75" s="70"/>
      <c r="G75" s="82"/>
      <c r="H75" s="82"/>
      <c r="I75" s="82"/>
      <c r="J75" s="82"/>
      <c r="K75" s="82"/>
      <c r="L75" s="82"/>
      <c r="M75" s="82"/>
      <c r="N75" s="102"/>
      <c r="O75" s="819"/>
      <c r="P75" s="815"/>
      <c r="Q75" s="799"/>
      <c r="R75" s="319"/>
    </row>
    <row r="76" spans="1:18" ht="14.45" customHeight="1">
      <c r="A76" s="414">
        <v>30</v>
      </c>
      <c r="B76" s="85"/>
      <c r="C76" s="69"/>
      <c r="D76" s="80"/>
      <c r="E76" s="69"/>
      <c r="F76" s="70"/>
      <c r="G76" s="86"/>
      <c r="H76" s="86"/>
      <c r="I76" s="86"/>
      <c r="J76" s="86"/>
      <c r="K76" s="86"/>
      <c r="L76" s="86"/>
      <c r="M76" s="86"/>
      <c r="N76" s="103"/>
      <c r="O76" s="819"/>
      <c r="P76" s="815"/>
      <c r="Q76" s="799"/>
      <c r="R76" s="319"/>
    </row>
    <row r="77" spans="1:18" ht="20.45" customHeight="1">
      <c r="A77" s="844" t="s">
        <v>162</v>
      </c>
      <c r="B77" s="845"/>
      <c r="C77" s="845"/>
      <c r="D77" s="845"/>
      <c r="E77" s="845"/>
      <c r="F77" s="845"/>
      <c r="G77" s="415" t="str">
        <f>IF(SUM(G47:G76)=0,"",SUM(G47:G76))</f>
        <v/>
      </c>
      <c r="H77" s="415">
        <f t="shared" ref="H77:N77" si="1">IF(SUM(H47:H76)=0,"",SUM(H47:H76))</f>
        <v>7</v>
      </c>
      <c r="I77" s="415">
        <f t="shared" si="1"/>
        <v>19</v>
      </c>
      <c r="J77" s="415">
        <f t="shared" si="1"/>
        <v>76</v>
      </c>
      <c r="K77" s="415" t="str">
        <f t="shared" si="1"/>
        <v/>
      </c>
      <c r="L77" s="415">
        <f t="shared" si="1"/>
        <v>2</v>
      </c>
      <c r="M77" s="415">
        <f t="shared" si="1"/>
        <v>3</v>
      </c>
      <c r="N77" s="416">
        <f t="shared" si="1"/>
        <v>33</v>
      </c>
      <c r="O77" s="820"/>
      <c r="P77" s="817"/>
      <c r="Q77" s="800"/>
      <c r="R77" s="319"/>
    </row>
    <row r="78" spans="1:18">
      <c r="A78"/>
      <c r="B78"/>
      <c r="C78"/>
      <c r="D78"/>
      <c r="E78"/>
      <c r="F78"/>
      <c r="G78"/>
      <c r="H78"/>
      <c r="I78"/>
      <c r="J78"/>
      <c r="K78"/>
      <c r="L78"/>
      <c r="M78"/>
      <c r="N78"/>
    </row>
    <row r="79" spans="1:18" ht="15.75" thickBot="1">
      <c r="A79" s="92"/>
      <c r="B79" s="92"/>
      <c r="C79" s="92"/>
      <c r="D79" s="92"/>
      <c r="E79" s="92"/>
      <c r="F79" s="92"/>
      <c r="G79" s="92"/>
      <c r="H79" s="92"/>
      <c r="I79" s="92"/>
      <c r="J79" s="92"/>
      <c r="K79" s="92"/>
      <c r="L79" s="92"/>
      <c r="M79" s="92"/>
      <c r="N79" s="92"/>
    </row>
    <row r="80" spans="1:18">
      <c r="A80" s="843" t="s">
        <v>194</v>
      </c>
      <c r="B80" s="843"/>
      <c r="C80" s="843"/>
      <c r="D80" s="843"/>
      <c r="E80" s="843"/>
      <c r="F80" s="843"/>
      <c r="G80" s="843"/>
      <c r="H80" s="843"/>
      <c r="I80" s="843"/>
      <c r="J80" s="843"/>
      <c r="K80" s="843"/>
      <c r="L80" s="843"/>
      <c r="M80" s="843"/>
      <c r="N80" s="843"/>
      <c r="O80" s="809"/>
      <c r="P80" s="810"/>
      <c r="Q80" s="811"/>
    </row>
    <row r="81" spans="1:17" ht="4.1500000000000004" customHeight="1">
      <c r="A81"/>
      <c r="B81"/>
      <c r="C81"/>
      <c r="D81"/>
      <c r="E81"/>
      <c r="F81"/>
      <c r="G81"/>
      <c r="H81"/>
      <c r="I81"/>
      <c r="J81"/>
      <c r="K81"/>
      <c r="L81"/>
      <c r="M81"/>
      <c r="N81"/>
      <c r="O81" s="821"/>
      <c r="P81" s="822"/>
      <c r="Q81" s="798"/>
    </row>
    <row r="82" spans="1:17" ht="14.45" customHeight="1" thickBot="1">
      <c r="A82" s="792"/>
      <c r="B82" s="792"/>
      <c r="C82" s="792"/>
      <c r="D82" s="792"/>
      <c r="E82" s="792"/>
      <c r="F82" s="792"/>
      <c r="G82" s="784" t="s">
        <v>175</v>
      </c>
      <c r="H82" s="784"/>
      <c r="I82" s="784"/>
      <c r="J82" s="784"/>
      <c r="K82" s="784" t="s">
        <v>176</v>
      </c>
      <c r="L82" s="784"/>
      <c r="M82" s="784"/>
      <c r="N82" s="784"/>
      <c r="O82" s="823"/>
      <c r="P82" s="824"/>
      <c r="Q82" s="799"/>
    </row>
    <row r="83" spans="1:17" ht="78.75" customHeight="1">
      <c r="A83" s="426" t="s">
        <v>177</v>
      </c>
      <c r="B83" s="419" t="s">
        <v>195</v>
      </c>
      <c r="C83" s="419" t="s">
        <v>178</v>
      </c>
      <c r="D83" s="419" t="s">
        <v>179</v>
      </c>
      <c r="E83" s="419" t="s">
        <v>180</v>
      </c>
      <c r="F83" s="419" t="s">
        <v>181</v>
      </c>
      <c r="G83" s="419" t="s">
        <v>182</v>
      </c>
      <c r="H83" s="419" t="s">
        <v>15</v>
      </c>
      <c r="I83" s="419" t="s">
        <v>16</v>
      </c>
      <c r="J83" s="419" t="s">
        <v>17</v>
      </c>
      <c r="K83" s="95" t="s">
        <v>183</v>
      </c>
      <c r="L83" s="95" t="s">
        <v>184</v>
      </c>
      <c r="M83" s="96" t="s">
        <v>185</v>
      </c>
      <c r="N83" s="97" t="s">
        <v>186</v>
      </c>
      <c r="O83" s="823"/>
      <c r="P83" s="824"/>
      <c r="Q83" s="799"/>
    </row>
    <row r="84" spans="1:17">
      <c r="A84" s="104">
        <v>1</v>
      </c>
      <c r="B84" s="98" t="s">
        <v>697</v>
      </c>
      <c r="C84" s="445">
        <v>6</v>
      </c>
      <c r="D84" s="445" t="s">
        <v>295</v>
      </c>
      <c r="E84" s="445" t="s">
        <v>261</v>
      </c>
      <c r="F84" s="70" t="s">
        <v>258</v>
      </c>
      <c r="G84" s="99">
        <v>6</v>
      </c>
      <c r="H84" s="99">
        <v>8</v>
      </c>
      <c r="I84" s="99">
        <v>87</v>
      </c>
      <c r="J84" s="99">
        <v>39</v>
      </c>
      <c r="K84" s="99">
        <v>0</v>
      </c>
      <c r="L84" s="99">
        <v>2</v>
      </c>
      <c r="M84" s="99">
        <v>46</v>
      </c>
      <c r="N84" s="100">
        <v>5</v>
      </c>
      <c r="O84" s="823"/>
      <c r="P84" s="824"/>
      <c r="Q84" s="799"/>
    </row>
    <row r="85" spans="1:17">
      <c r="A85" s="104">
        <v>2</v>
      </c>
      <c r="B85" s="80" t="s">
        <v>698</v>
      </c>
      <c r="C85" s="445">
        <v>6</v>
      </c>
      <c r="D85" s="445" t="s">
        <v>313</v>
      </c>
      <c r="E85" s="445" t="s">
        <v>257</v>
      </c>
      <c r="F85" s="70" t="s">
        <v>262</v>
      </c>
      <c r="G85" s="74">
        <v>0</v>
      </c>
      <c r="H85" s="78">
        <v>0</v>
      </c>
      <c r="I85" s="74">
        <v>2</v>
      </c>
      <c r="J85" s="74">
        <v>3</v>
      </c>
      <c r="K85" s="78">
        <v>0</v>
      </c>
      <c r="L85" s="78">
        <v>0</v>
      </c>
      <c r="M85" s="74">
        <v>3</v>
      </c>
      <c r="N85" s="101">
        <v>0</v>
      </c>
      <c r="O85" s="823"/>
      <c r="P85" s="824"/>
      <c r="Q85" s="799"/>
    </row>
    <row r="86" spans="1:17">
      <c r="A86" s="104">
        <v>3</v>
      </c>
      <c r="B86" s="80"/>
      <c r="C86" s="69"/>
      <c r="D86" s="80"/>
      <c r="E86" s="69"/>
      <c r="F86" s="70"/>
      <c r="G86" s="78"/>
      <c r="H86" s="78"/>
      <c r="I86" s="74"/>
      <c r="J86" s="78"/>
      <c r="K86" s="78"/>
      <c r="L86" s="74"/>
      <c r="M86" s="74"/>
      <c r="N86" s="101"/>
      <c r="O86" s="823"/>
      <c r="P86" s="824"/>
      <c r="Q86" s="799"/>
    </row>
    <row r="87" spans="1:17">
      <c r="A87" s="104">
        <v>4</v>
      </c>
      <c r="B87" s="80"/>
      <c r="C87" s="69"/>
      <c r="D87" s="80"/>
      <c r="E87" s="69"/>
      <c r="F87" s="70"/>
      <c r="G87" s="78"/>
      <c r="H87" s="82"/>
      <c r="I87" s="82"/>
      <c r="J87" s="78"/>
      <c r="K87" s="82"/>
      <c r="L87" s="78"/>
      <c r="M87" s="74"/>
      <c r="N87" s="101"/>
      <c r="O87" s="823"/>
      <c r="P87" s="824"/>
      <c r="Q87" s="799"/>
    </row>
    <row r="88" spans="1:17">
      <c r="A88" s="104">
        <v>5</v>
      </c>
      <c r="B88" s="80"/>
      <c r="C88" s="69"/>
      <c r="D88" s="80"/>
      <c r="E88" s="69"/>
      <c r="F88" s="70"/>
      <c r="G88" s="78"/>
      <c r="H88" s="82"/>
      <c r="I88" s="82"/>
      <c r="J88" s="78"/>
      <c r="K88" s="82"/>
      <c r="L88" s="78"/>
      <c r="M88" s="78"/>
      <c r="N88" s="102"/>
      <c r="O88" s="823"/>
      <c r="P88" s="824"/>
      <c r="Q88" s="799"/>
    </row>
    <row r="89" spans="1:17">
      <c r="A89" s="104">
        <v>6</v>
      </c>
      <c r="B89" s="80"/>
      <c r="C89" s="69"/>
      <c r="D89" s="80"/>
      <c r="E89" s="69"/>
      <c r="F89" s="70"/>
      <c r="G89" s="78"/>
      <c r="H89" s="82"/>
      <c r="I89" s="82"/>
      <c r="J89" s="78"/>
      <c r="K89" s="82"/>
      <c r="L89" s="78"/>
      <c r="M89" s="78"/>
      <c r="N89" s="102"/>
      <c r="O89" s="823"/>
      <c r="P89" s="824"/>
      <c r="Q89" s="799"/>
    </row>
    <row r="90" spans="1:17">
      <c r="A90" s="104">
        <v>7</v>
      </c>
      <c r="B90" s="80"/>
      <c r="C90" s="69"/>
      <c r="D90" s="80"/>
      <c r="E90" s="69"/>
      <c r="F90" s="70"/>
      <c r="G90" s="78"/>
      <c r="H90" s="82"/>
      <c r="I90" s="82"/>
      <c r="J90" s="78"/>
      <c r="K90" s="82"/>
      <c r="L90" s="78"/>
      <c r="M90" s="78"/>
      <c r="N90" s="102"/>
      <c r="O90" s="823"/>
      <c r="P90" s="824"/>
      <c r="Q90" s="799"/>
    </row>
    <row r="91" spans="1:17">
      <c r="A91" s="104">
        <v>8</v>
      </c>
      <c r="B91" s="80"/>
      <c r="C91" s="69"/>
      <c r="D91" s="80"/>
      <c r="E91" s="69"/>
      <c r="F91" s="70"/>
      <c r="G91" s="82"/>
      <c r="H91" s="82"/>
      <c r="I91" s="82"/>
      <c r="J91" s="82"/>
      <c r="K91" s="82"/>
      <c r="L91" s="82"/>
      <c r="M91" s="82"/>
      <c r="N91" s="102"/>
      <c r="O91" s="823"/>
      <c r="P91" s="824"/>
      <c r="Q91" s="799"/>
    </row>
    <row r="92" spans="1:17">
      <c r="A92" s="104">
        <v>9</v>
      </c>
      <c r="B92" s="80"/>
      <c r="C92" s="69"/>
      <c r="D92" s="80"/>
      <c r="E92" s="69"/>
      <c r="F92" s="70"/>
      <c r="G92" s="82"/>
      <c r="H92" s="82"/>
      <c r="I92" s="82"/>
      <c r="J92" s="82"/>
      <c r="K92" s="82"/>
      <c r="L92" s="82"/>
      <c r="M92" s="82"/>
      <c r="N92" s="102"/>
      <c r="O92" s="823"/>
      <c r="P92" s="824"/>
      <c r="Q92" s="799"/>
    </row>
    <row r="93" spans="1:17">
      <c r="A93" s="104">
        <v>10</v>
      </c>
      <c r="B93" s="80"/>
      <c r="C93" s="69"/>
      <c r="D93" s="80"/>
      <c r="E93" s="69"/>
      <c r="F93" s="70"/>
      <c r="G93" s="78"/>
      <c r="H93" s="78"/>
      <c r="I93" s="78"/>
      <c r="J93" s="78"/>
      <c r="K93" s="78"/>
      <c r="L93" s="78"/>
      <c r="M93" s="78"/>
      <c r="N93" s="101"/>
      <c r="O93" s="823"/>
      <c r="P93" s="824"/>
      <c r="Q93" s="799"/>
    </row>
    <row r="94" spans="1:17">
      <c r="A94" s="104">
        <v>11</v>
      </c>
      <c r="B94" s="80"/>
      <c r="C94" s="69"/>
      <c r="D94" s="80"/>
      <c r="E94" s="69"/>
      <c r="F94" s="70"/>
      <c r="G94" s="78"/>
      <c r="H94" s="78"/>
      <c r="I94" s="78"/>
      <c r="J94" s="78"/>
      <c r="K94" s="78"/>
      <c r="L94" s="78"/>
      <c r="M94" s="78"/>
      <c r="N94" s="101"/>
      <c r="O94" s="823"/>
      <c r="P94" s="824"/>
      <c r="Q94" s="799"/>
    </row>
    <row r="95" spans="1:17">
      <c r="A95" s="104">
        <v>12</v>
      </c>
      <c r="B95" s="80"/>
      <c r="C95" s="69"/>
      <c r="D95" s="80"/>
      <c r="E95" s="69"/>
      <c r="F95" s="70"/>
      <c r="G95" s="74"/>
      <c r="H95" s="78"/>
      <c r="I95" s="74"/>
      <c r="J95" s="74"/>
      <c r="K95" s="78"/>
      <c r="L95" s="78"/>
      <c r="M95" s="74"/>
      <c r="N95" s="101"/>
      <c r="O95" s="823"/>
      <c r="P95" s="824"/>
      <c r="Q95" s="799"/>
    </row>
    <row r="96" spans="1:17">
      <c r="A96" s="104">
        <v>13</v>
      </c>
      <c r="B96" s="80"/>
      <c r="C96" s="69"/>
      <c r="D96" s="80"/>
      <c r="E96" s="69"/>
      <c r="F96" s="70"/>
      <c r="G96" s="78"/>
      <c r="H96" s="78"/>
      <c r="I96" s="74"/>
      <c r="J96" s="78"/>
      <c r="K96" s="78"/>
      <c r="L96" s="74"/>
      <c r="M96" s="78"/>
      <c r="N96" s="101"/>
      <c r="O96" s="823"/>
      <c r="P96" s="824"/>
      <c r="Q96" s="799"/>
    </row>
    <row r="97" spans="1:17">
      <c r="A97" s="104">
        <v>14</v>
      </c>
      <c r="B97" s="80"/>
      <c r="C97" s="69"/>
      <c r="D97" s="80"/>
      <c r="E97" s="69"/>
      <c r="F97" s="70"/>
      <c r="G97" s="78"/>
      <c r="H97" s="82"/>
      <c r="I97" s="82"/>
      <c r="J97" s="78"/>
      <c r="K97" s="82"/>
      <c r="L97" s="78"/>
      <c r="M97" s="78"/>
      <c r="N97" s="102"/>
      <c r="O97" s="823"/>
      <c r="P97" s="824"/>
      <c r="Q97" s="799"/>
    </row>
    <row r="98" spans="1:17">
      <c r="A98" s="104">
        <v>15</v>
      </c>
      <c r="B98" s="80"/>
      <c r="C98" s="69"/>
      <c r="D98" s="80"/>
      <c r="E98" s="69"/>
      <c r="F98" s="70"/>
      <c r="G98" s="78"/>
      <c r="H98" s="82"/>
      <c r="I98" s="82"/>
      <c r="J98" s="78"/>
      <c r="K98" s="82"/>
      <c r="L98" s="78"/>
      <c r="M98" s="78"/>
      <c r="N98" s="102"/>
      <c r="O98" s="823"/>
      <c r="P98" s="824"/>
      <c r="Q98" s="799"/>
    </row>
    <row r="99" spans="1:17">
      <c r="A99" s="104">
        <v>16</v>
      </c>
      <c r="B99" s="80"/>
      <c r="C99" s="69"/>
      <c r="D99" s="80"/>
      <c r="E99" s="69"/>
      <c r="F99" s="70"/>
      <c r="G99" s="78"/>
      <c r="H99" s="82"/>
      <c r="I99" s="82"/>
      <c r="J99" s="78"/>
      <c r="K99" s="82"/>
      <c r="L99" s="78"/>
      <c r="M99" s="78"/>
      <c r="N99" s="102"/>
      <c r="O99" s="823"/>
      <c r="P99" s="824"/>
      <c r="Q99" s="799"/>
    </row>
    <row r="100" spans="1:17">
      <c r="A100" s="104">
        <v>17</v>
      </c>
      <c r="B100" s="80"/>
      <c r="C100" s="69"/>
      <c r="D100" s="80"/>
      <c r="E100" s="69"/>
      <c r="F100" s="70"/>
      <c r="G100" s="78"/>
      <c r="H100" s="82"/>
      <c r="I100" s="82"/>
      <c r="J100" s="78"/>
      <c r="K100" s="82"/>
      <c r="L100" s="78"/>
      <c r="M100" s="78"/>
      <c r="N100" s="102"/>
      <c r="O100" s="823"/>
      <c r="P100" s="824"/>
      <c r="Q100" s="799"/>
    </row>
    <row r="101" spans="1:17">
      <c r="A101" s="104">
        <v>18</v>
      </c>
      <c r="B101" s="80"/>
      <c r="C101" s="69"/>
      <c r="D101" s="80"/>
      <c r="E101" s="69"/>
      <c r="F101" s="70"/>
      <c r="G101" s="82"/>
      <c r="H101" s="82"/>
      <c r="I101" s="82"/>
      <c r="J101" s="82"/>
      <c r="K101" s="82"/>
      <c r="L101" s="82"/>
      <c r="M101" s="82"/>
      <c r="N101" s="102"/>
      <c r="O101" s="823"/>
      <c r="P101" s="824"/>
      <c r="Q101" s="799"/>
    </row>
    <row r="102" spans="1:17">
      <c r="A102" s="104">
        <v>19</v>
      </c>
      <c r="B102" s="80"/>
      <c r="C102" s="69"/>
      <c r="D102" s="80"/>
      <c r="E102" s="69"/>
      <c r="F102" s="70"/>
      <c r="G102" s="82"/>
      <c r="H102" s="82"/>
      <c r="I102" s="82"/>
      <c r="J102" s="82"/>
      <c r="K102" s="82"/>
      <c r="L102" s="82"/>
      <c r="M102" s="82"/>
      <c r="N102" s="102"/>
      <c r="O102" s="823"/>
      <c r="P102" s="824"/>
      <c r="Q102" s="799"/>
    </row>
    <row r="103" spans="1:17">
      <c r="A103" s="104">
        <v>20</v>
      </c>
      <c r="B103" s="80"/>
      <c r="C103" s="69"/>
      <c r="D103" s="80"/>
      <c r="E103" s="69"/>
      <c r="F103" s="70"/>
      <c r="G103" s="78"/>
      <c r="H103" s="78"/>
      <c r="I103" s="78"/>
      <c r="J103" s="78"/>
      <c r="K103" s="78"/>
      <c r="L103" s="78"/>
      <c r="M103" s="78"/>
      <c r="N103" s="101"/>
      <c r="O103" s="823"/>
      <c r="P103" s="824"/>
      <c r="Q103" s="799"/>
    </row>
    <row r="104" spans="1:17">
      <c r="A104" s="104">
        <v>21</v>
      </c>
      <c r="B104" s="80"/>
      <c r="C104" s="69"/>
      <c r="D104" s="80"/>
      <c r="E104" s="69"/>
      <c r="F104" s="70"/>
      <c r="G104" s="78"/>
      <c r="H104" s="78"/>
      <c r="I104" s="78"/>
      <c r="J104" s="78"/>
      <c r="K104" s="78"/>
      <c r="L104" s="78"/>
      <c r="M104" s="78"/>
      <c r="N104" s="101"/>
      <c r="O104" s="823"/>
      <c r="P104" s="824"/>
      <c r="Q104" s="799"/>
    </row>
    <row r="105" spans="1:17">
      <c r="A105" s="104">
        <v>22</v>
      </c>
      <c r="B105" s="80"/>
      <c r="C105" s="69"/>
      <c r="D105" s="80"/>
      <c r="E105" s="69"/>
      <c r="F105" s="70"/>
      <c r="G105" s="74"/>
      <c r="H105" s="78"/>
      <c r="I105" s="74"/>
      <c r="J105" s="74"/>
      <c r="K105" s="78"/>
      <c r="L105" s="78"/>
      <c r="M105" s="74"/>
      <c r="N105" s="101"/>
      <c r="O105" s="823"/>
      <c r="P105" s="824"/>
      <c r="Q105" s="799"/>
    </row>
    <row r="106" spans="1:17">
      <c r="A106" s="104">
        <v>23</v>
      </c>
      <c r="B106" s="80"/>
      <c r="C106" s="69"/>
      <c r="D106" s="80"/>
      <c r="E106" s="69"/>
      <c r="F106" s="70"/>
      <c r="G106" s="78"/>
      <c r="H106" s="78"/>
      <c r="I106" s="74"/>
      <c r="J106" s="78"/>
      <c r="K106" s="78"/>
      <c r="L106" s="74"/>
      <c r="M106" s="78"/>
      <c r="N106" s="101"/>
      <c r="O106" s="823"/>
      <c r="P106" s="824"/>
      <c r="Q106" s="799"/>
    </row>
    <row r="107" spans="1:17">
      <c r="A107" s="104">
        <v>24</v>
      </c>
      <c r="B107" s="80"/>
      <c r="C107" s="69"/>
      <c r="D107" s="80"/>
      <c r="E107" s="69"/>
      <c r="F107" s="70"/>
      <c r="G107" s="78"/>
      <c r="H107" s="82"/>
      <c r="I107" s="82"/>
      <c r="J107" s="78"/>
      <c r="K107" s="82"/>
      <c r="L107" s="78"/>
      <c r="M107" s="78"/>
      <c r="N107" s="102"/>
      <c r="O107" s="823"/>
      <c r="P107" s="824"/>
      <c r="Q107" s="799"/>
    </row>
    <row r="108" spans="1:17">
      <c r="A108" s="104">
        <v>25</v>
      </c>
      <c r="B108" s="80"/>
      <c r="C108" s="69"/>
      <c r="D108" s="80"/>
      <c r="E108" s="69"/>
      <c r="F108" s="70"/>
      <c r="G108" s="78"/>
      <c r="H108" s="82"/>
      <c r="I108" s="82"/>
      <c r="J108" s="78"/>
      <c r="K108" s="82"/>
      <c r="L108" s="78"/>
      <c r="M108" s="78"/>
      <c r="N108" s="102"/>
      <c r="O108" s="823"/>
      <c r="P108" s="824"/>
      <c r="Q108" s="799"/>
    </row>
    <row r="109" spans="1:17">
      <c r="A109" s="104">
        <v>26</v>
      </c>
      <c r="B109" s="80"/>
      <c r="C109" s="69"/>
      <c r="D109" s="80"/>
      <c r="E109" s="69"/>
      <c r="F109" s="70"/>
      <c r="G109" s="78"/>
      <c r="H109" s="82"/>
      <c r="I109" s="82"/>
      <c r="J109" s="78"/>
      <c r="K109" s="82"/>
      <c r="L109" s="78"/>
      <c r="M109" s="78"/>
      <c r="N109" s="102"/>
      <c r="O109" s="823"/>
      <c r="P109" s="824"/>
      <c r="Q109" s="799"/>
    </row>
    <row r="110" spans="1:17">
      <c r="A110" s="104">
        <v>27</v>
      </c>
      <c r="B110" s="80"/>
      <c r="C110" s="69"/>
      <c r="D110" s="80"/>
      <c r="E110" s="69"/>
      <c r="F110" s="70"/>
      <c r="G110" s="78"/>
      <c r="H110" s="82"/>
      <c r="I110" s="82"/>
      <c r="J110" s="78"/>
      <c r="K110" s="82"/>
      <c r="L110" s="78"/>
      <c r="M110" s="78"/>
      <c r="N110" s="102"/>
      <c r="O110" s="823"/>
      <c r="P110" s="824"/>
      <c r="Q110" s="799"/>
    </row>
    <row r="111" spans="1:17">
      <c r="A111" s="104">
        <v>28</v>
      </c>
      <c r="B111" s="80"/>
      <c r="C111" s="69"/>
      <c r="D111" s="80"/>
      <c r="E111" s="69"/>
      <c r="F111" s="70"/>
      <c r="G111" s="82"/>
      <c r="H111" s="82"/>
      <c r="I111" s="82"/>
      <c r="J111" s="82"/>
      <c r="K111" s="82"/>
      <c r="L111" s="82"/>
      <c r="M111" s="82"/>
      <c r="N111" s="102"/>
      <c r="O111" s="823"/>
      <c r="P111" s="824"/>
      <c r="Q111" s="799"/>
    </row>
    <row r="112" spans="1:17">
      <c r="A112" s="104">
        <v>29</v>
      </c>
      <c r="B112" s="80"/>
      <c r="C112" s="69"/>
      <c r="D112" s="80"/>
      <c r="E112" s="69"/>
      <c r="F112" s="70"/>
      <c r="G112" s="82"/>
      <c r="H112" s="82"/>
      <c r="I112" s="82"/>
      <c r="J112" s="82"/>
      <c r="K112" s="82"/>
      <c r="L112" s="82"/>
      <c r="M112" s="82"/>
      <c r="N112" s="102"/>
      <c r="O112" s="823"/>
      <c r="P112" s="824"/>
      <c r="Q112" s="799"/>
    </row>
    <row r="113" spans="1:17">
      <c r="A113" s="104">
        <v>30</v>
      </c>
      <c r="B113" s="85"/>
      <c r="C113" s="69"/>
      <c r="D113" s="80"/>
      <c r="E113" s="69"/>
      <c r="F113" s="70"/>
      <c r="G113" s="86"/>
      <c r="H113" s="86"/>
      <c r="I113" s="86"/>
      <c r="J113" s="86"/>
      <c r="K113" s="86"/>
      <c r="L113" s="86"/>
      <c r="M113" s="86"/>
      <c r="N113" s="103"/>
      <c r="O113" s="823"/>
      <c r="P113" s="824"/>
      <c r="Q113" s="799"/>
    </row>
    <row r="114" spans="1:17">
      <c r="A114" s="841" t="s">
        <v>162</v>
      </c>
      <c r="B114" s="842"/>
      <c r="C114" s="842"/>
      <c r="D114" s="842"/>
      <c r="E114" s="842"/>
      <c r="F114" s="842"/>
      <c r="G114" s="89">
        <f t="shared" ref="G114:N114" si="2">IF(SUM(G84:G113)=0,"",SUM(G84:G113))</f>
        <v>6</v>
      </c>
      <c r="H114" s="89">
        <f t="shared" si="2"/>
        <v>8</v>
      </c>
      <c r="I114" s="89">
        <f t="shared" si="2"/>
        <v>89</v>
      </c>
      <c r="J114" s="89">
        <f t="shared" si="2"/>
        <v>42</v>
      </c>
      <c r="K114" s="89" t="str">
        <f t="shared" si="2"/>
        <v/>
      </c>
      <c r="L114" s="89">
        <f t="shared" si="2"/>
        <v>2</v>
      </c>
      <c r="M114" s="89">
        <f t="shared" si="2"/>
        <v>49</v>
      </c>
      <c r="N114" s="90">
        <f t="shared" si="2"/>
        <v>5</v>
      </c>
      <c r="O114" s="825"/>
      <c r="P114" s="826"/>
      <c r="Q114" s="800"/>
    </row>
    <row r="115" spans="1:17">
      <c r="A115"/>
      <c r="B115"/>
      <c r="C115"/>
      <c r="D115"/>
      <c r="E115"/>
      <c r="F115"/>
      <c r="G115"/>
      <c r="H115"/>
      <c r="I115"/>
      <c r="J115"/>
      <c r="K115"/>
      <c r="L115"/>
      <c r="M115"/>
      <c r="N115"/>
    </row>
    <row r="116" spans="1:17">
      <c r="A116" s="790" t="s">
        <v>641</v>
      </c>
      <c r="B116" s="791"/>
      <c r="C116" s="791"/>
      <c r="D116" s="791"/>
      <c r="E116" s="791"/>
      <c r="F116" s="791"/>
      <c r="G116" s="791"/>
      <c r="H116" s="791"/>
      <c r="I116" s="791"/>
      <c r="J116" s="791"/>
      <c r="K116" s="791"/>
      <c r="L116" s="791"/>
      <c r="M116" s="791"/>
      <c r="N116" s="791"/>
      <c r="O116" s="319"/>
      <c r="P116" s="319"/>
      <c r="Q116" s="319"/>
    </row>
    <row r="117" spans="1:17" ht="3.6" customHeight="1">
      <c r="A117" s="105"/>
      <c r="B117" s="105"/>
      <c r="C117" s="105"/>
      <c r="D117" s="105"/>
      <c r="E117" s="105"/>
      <c r="F117" s="105"/>
      <c r="G117" s="105"/>
      <c r="H117" s="105"/>
      <c r="I117" s="105"/>
      <c r="J117" s="105"/>
      <c r="K117" s="105"/>
      <c r="L117" s="105"/>
      <c r="M117" s="105"/>
      <c r="N117" s="105"/>
      <c r="O117" s="319"/>
      <c r="P117" s="319"/>
      <c r="Q117" s="319"/>
    </row>
    <row r="118" spans="1:17" s="94" customFormat="1" ht="18.600000000000001" customHeight="1">
      <c r="A118" s="846" t="s">
        <v>26</v>
      </c>
      <c r="B118" s="847"/>
      <c r="C118" s="847"/>
      <c r="D118" s="848"/>
      <c r="E118" s="849" t="s">
        <v>196</v>
      </c>
      <c r="F118" s="850"/>
      <c r="G118" s="850"/>
      <c r="H118" s="850"/>
      <c r="I118" s="850"/>
      <c r="J118" s="850"/>
      <c r="K118" s="850"/>
      <c r="L118" s="850"/>
      <c r="M118" s="850"/>
      <c r="N118" s="850"/>
      <c r="O118" s="827"/>
      <c r="P118" s="828"/>
      <c r="Q118" s="829"/>
    </row>
    <row r="119" spans="1:17">
      <c r="A119" s="830" t="s">
        <v>699</v>
      </c>
      <c r="B119" s="685"/>
      <c r="C119" s="685"/>
      <c r="D119" s="831"/>
      <c r="E119" s="830" t="s">
        <v>700</v>
      </c>
      <c r="F119" s="836"/>
      <c r="G119" s="836"/>
      <c r="H119" s="836"/>
      <c r="I119" s="836"/>
      <c r="J119" s="836"/>
      <c r="K119" s="836"/>
      <c r="L119" s="836"/>
      <c r="M119" s="836"/>
      <c r="N119" s="836"/>
      <c r="O119" s="801"/>
      <c r="P119" s="802"/>
      <c r="Q119" s="798"/>
    </row>
    <row r="120" spans="1:17">
      <c r="A120" s="832"/>
      <c r="B120" s="687"/>
      <c r="C120" s="687"/>
      <c r="D120" s="833"/>
      <c r="E120" s="837"/>
      <c r="F120" s="838"/>
      <c r="G120" s="838"/>
      <c r="H120" s="838"/>
      <c r="I120" s="838"/>
      <c r="J120" s="838"/>
      <c r="K120" s="838"/>
      <c r="L120" s="838"/>
      <c r="M120" s="838"/>
      <c r="N120" s="838"/>
      <c r="O120" s="803"/>
      <c r="P120" s="804"/>
      <c r="Q120" s="799"/>
    </row>
    <row r="121" spans="1:17">
      <c r="A121" s="832"/>
      <c r="B121" s="687"/>
      <c r="C121" s="687"/>
      <c r="D121" s="833"/>
      <c r="E121" s="837"/>
      <c r="F121" s="838"/>
      <c r="G121" s="838"/>
      <c r="H121" s="838"/>
      <c r="I121" s="838"/>
      <c r="J121" s="838"/>
      <c r="K121" s="838"/>
      <c r="L121" s="838"/>
      <c r="M121" s="838"/>
      <c r="N121" s="838"/>
      <c r="O121" s="803"/>
      <c r="P121" s="804"/>
      <c r="Q121" s="799"/>
    </row>
    <row r="122" spans="1:17">
      <c r="A122" s="832"/>
      <c r="B122" s="687"/>
      <c r="C122" s="687"/>
      <c r="D122" s="833"/>
      <c r="E122" s="837"/>
      <c r="F122" s="838"/>
      <c r="G122" s="838"/>
      <c r="H122" s="838"/>
      <c r="I122" s="838"/>
      <c r="J122" s="838"/>
      <c r="K122" s="838"/>
      <c r="L122" s="838"/>
      <c r="M122" s="838"/>
      <c r="N122" s="838"/>
      <c r="O122" s="803"/>
      <c r="P122" s="804"/>
      <c r="Q122" s="799"/>
    </row>
    <row r="123" spans="1:17">
      <c r="A123" s="832"/>
      <c r="B123" s="687"/>
      <c r="C123" s="687"/>
      <c r="D123" s="833"/>
      <c r="E123" s="837"/>
      <c r="F123" s="838"/>
      <c r="G123" s="838"/>
      <c r="H123" s="838"/>
      <c r="I123" s="838"/>
      <c r="J123" s="838"/>
      <c r="K123" s="838"/>
      <c r="L123" s="838"/>
      <c r="M123" s="838"/>
      <c r="N123" s="838"/>
      <c r="O123" s="805"/>
      <c r="P123" s="806"/>
      <c r="Q123" s="799"/>
    </row>
    <row r="124" spans="1:17" ht="100.5" customHeight="1">
      <c r="A124" s="834"/>
      <c r="B124" s="689"/>
      <c r="C124" s="689"/>
      <c r="D124" s="835"/>
      <c r="E124" s="839"/>
      <c r="F124" s="840"/>
      <c r="G124" s="840"/>
      <c r="H124" s="840"/>
      <c r="I124" s="840"/>
      <c r="J124" s="840"/>
      <c r="K124" s="840"/>
      <c r="L124" s="840"/>
      <c r="M124" s="840"/>
      <c r="N124" s="840"/>
      <c r="O124" s="308">
        <v>4</v>
      </c>
      <c r="P124" s="322" t="str">
        <f>CONCATENATE(IF(O124="","",IF(O124=1,'[2]Base Datos'!$C$249,IF(O124=2,'[2]Base Datos'!$C$250,IF(O124=3,'[2]Base Datos'!$C$251,'[2]Base Datos'!$C$252)))),"")</f>
        <v xml:space="preserve">La información emitida por la Entidad no cumple con el objetivo de la pregunta. </v>
      </c>
      <c r="Q124" s="800"/>
    </row>
  </sheetData>
  <sheetProtection algorithmName="SHA-512" hashValue="sCLQJ0tynIwwg1K8mmcxQC3H+mHv8z4pb8PXCqGxd9If3t+BBS9nffdjus5n1J6oALPEWapjQw/QA2f0+BMJOg==" saltValue="MLEOuLGMFU5EClj1twvoEw==" spinCount="100000" sheet="1" objects="1" scenarios="1" selectLockedCells="1"/>
  <mergeCells count="40">
    <mergeCell ref="A119:D124"/>
    <mergeCell ref="E119:N124"/>
    <mergeCell ref="A114:F114"/>
    <mergeCell ref="A42:N42"/>
    <mergeCell ref="A44:N44"/>
    <mergeCell ref="A45:F45"/>
    <mergeCell ref="G45:J45"/>
    <mergeCell ref="K45:N45"/>
    <mergeCell ref="A77:F77"/>
    <mergeCell ref="A80:N80"/>
    <mergeCell ref="A82:F82"/>
    <mergeCell ref="G82:J82"/>
    <mergeCell ref="K82:N82"/>
    <mergeCell ref="A118:D118"/>
    <mergeCell ref="E118:N118"/>
    <mergeCell ref="Q119:Q124"/>
    <mergeCell ref="O119:P123"/>
    <mergeCell ref="O3:P4"/>
    <mergeCell ref="Q3:Q4"/>
    <mergeCell ref="O6:Q6"/>
    <mergeCell ref="O7:P39"/>
    <mergeCell ref="Q7:Q39"/>
    <mergeCell ref="O42:Q42"/>
    <mergeCell ref="O43:P77"/>
    <mergeCell ref="Q43:Q77"/>
    <mergeCell ref="O80:Q80"/>
    <mergeCell ref="O81:P114"/>
    <mergeCell ref="Q81:Q114"/>
    <mergeCell ref="O118:Q118"/>
    <mergeCell ref="O1:Q1"/>
    <mergeCell ref="A2:N2"/>
    <mergeCell ref="O2:Q2"/>
    <mergeCell ref="A4:N4"/>
    <mergeCell ref="A6:N6"/>
    <mergeCell ref="G7:J7"/>
    <mergeCell ref="K7:N7"/>
    <mergeCell ref="A39:F39"/>
    <mergeCell ref="A1:N1"/>
    <mergeCell ref="A116:N116"/>
    <mergeCell ref="A7:F7"/>
  </mergeCells>
  <conditionalFormatting sqref="O124">
    <cfRule type="cellIs" dxfId="37" priority="5" operator="equal">
      <formula>4</formula>
    </cfRule>
    <cfRule type="cellIs" dxfId="36" priority="6" operator="equal">
      <formula>3</formula>
    </cfRule>
    <cfRule type="cellIs" dxfId="35" priority="7" operator="equal">
      <formula>2</formula>
    </cfRule>
    <cfRule type="cellIs" dxfId="34" priority="8" operator="equal">
      <formula>1</formula>
    </cfRule>
  </conditionalFormatting>
  <conditionalFormatting sqref="B14:B38 Q7:Q39 Q43:Q77 Q81:Q114 Q119:Q124 A119:N124 B86:N113 C9:N38 B47:N76">
    <cfRule type="cellIs" dxfId="33" priority="4" operator="equal">
      <formula>$R$1</formula>
    </cfRule>
  </conditionalFormatting>
  <conditionalFormatting sqref="F84:N85">
    <cfRule type="cellIs" dxfId="32" priority="3" operator="equal">
      <formula>$R$1</formula>
    </cfRule>
  </conditionalFormatting>
  <conditionalFormatting sqref="B84:D85">
    <cfRule type="cellIs" dxfId="31" priority="2" operator="equal">
      <formula>$O$6</formula>
    </cfRule>
  </conditionalFormatting>
  <conditionalFormatting sqref="E84:E85">
    <cfRule type="cellIs" dxfId="30" priority="1" operator="equal">
      <formula>$O$7</formula>
    </cfRule>
  </conditionalFormatting>
  <dataValidations count="1">
    <dataValidation type="whole" operator="lessThan" allowBlank="1" showInputMessage="1" showErrorMessage="1" sqref="G9:N38 G47:N76 G84:N113">
      <formula1>10000000</formula1>
    </dataValidation>
  </dataValidations>
  <pageMargins left="0.7" right="0.7" top="0.75" bottom="0.75" header="0.3" footer="0.3"/>
  <pageSetup paperSize="9" scale="36" orientation="portrait" horizontalDpi="4294967294" verticalDpi="4294967294" r:id="rId1"/>
  <rowBreaks count="1" manualBreakCount="1">
    <brk id="114" max="16383" man="1"/>
  </rowBreaks>
  <colBreaks count="1" manualBreakCount="1">
    <brk id="14" max="123"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'Base Datos'!$F$2:$F$19</xm:f>
          </x14:formula1>
          <xm:sqref>D9:D38</xm:sqref>
        </x14:dataValidation>
        <x14:dataValidation type="list" allowBlank="1" showInputMessage="1" showErrorMessage="1">
          <x14:formula1>
            <xm:f>'Base Datos'!$S$3:$S$52</xm:f>
          </x14:formula1>
          <xm:sqref>C9:C38 C47:C76 C84:C113</xm:sqref>
        </x14:dataValidation>
        <x14:dataValidation type="list" allowBlank="1" showInputMessage="1" showErrorMessage="1">
          <x14:formula1>
            <xm:f>'Base Datos'!$N$4:$N$5</xm:f>
          </x14:formula1>
          <xm:sqref>E9:E38 E47:E76 E84:E113</xm:sqref>
        </x14:dataValidation>
        <x14:dataValidation type="list" allowBlank="1" showInputMessage="1" showErrorMessage="1">
          <x14:formula1>
            <xm:f>'Base Datos'!$O$4:$O$5</xm:f>
          </x14:formula1>
          <xm:sqref>F9 F47:F76 F84:F113</xm:sqref>
        </x14:dataValidation>
        <x14:dataValidation type="list" allowBlank="1" showInputMessage="1" showErrorMessage="1">
          <x14:formula1>
            <xm:f>'Base Datos'!$F$41:$F$240</xm:f>
          </x14:formula1>
          <xm:sqref>D47:D76</xm:sqref>
        </x14:dataValidation>
        <x14:dataValidation type="list" allowBlank="1" showInputMessage="1" showErrorMessage="1">
          <x14:formula1>
            <xm:f>'Base Datos'!$F$21:$F$39</xm:f>
          </x14:formula1>
          <xm:sqref>D84:D113</xm:sqref>
        </x14:dataValidation>
        <x14:dataValidation type="list" allowBlank="1" showInputMessage="1" showErrorMessage="1">
          <x14:formula1>
            <xm:f>'Base Datos'!$C$245:$C$248</xm:f>
          </x14:formula1>
          <xm:sqref>O124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38"/>
  <sheetViews>
    <sheetView showGridLines="0" view="pageBreakPreview" zoomScale="120" zoomScaleNormal="60" zoomScaleSheetLayoutView="120" workbookViewId="0">
      <selection activeCell="B9" sqref="B9"/>
    </sheetView>
  </sheetViews>
  <sheetFormatPr baseColWidth="10" defaultRowHeight="15"/>
  <cols>
    <col min="1" max="1" width="14.140625" bestFit="1" customWidth="1"/>
    <col min="12" max="12" width="18.5703125" customWidth="1"/>
    <col min="13" max="13" width="49.5703125" customWidth="1"/>
    <col min="14" max="14" width="62.28515625" customWidth="1"/>
  </cols>
  <sheetData>
    <row r="1" spans="1:16" ht="25.9" customHeight="1" thickBot="1">
      <c r="A1" s="726" t="str">
        <f>CONCATENATE(Índice!A6)</f>
        <v>Zacatecas</v>
      </c>
      <c r="B1" s="727"/>
      <c r="C1" s="727"/>
      <c r="D1" s="727"/>
      <c r="E1" s="727"/>
      <c r="F1" s="727"/>
      <c r="G1" s="727"/>
      <c r="H1" s="727"/>
      <c r="I1" s="727"/>
      <c r="J1" s="727"/>
      <c r="K1" s="728"/>
      <c r="L1" s="851" t="s">
        <v>0</v>
      </c>
      <c r="M1" s="852"/>
      <c r="N1" s="852"/>
      <c r="O1" s="45"/>
      <c r="P1" s="45"/>
    </row>
    <row r="2" spans="1:16" ht="35.25" customHeight="1">
      <c r="A2" s="753" t="s">
        <v>197</v>
      </c>
      <c r="B2" s="753"/>
      <c r="C2" s="753"/>
      <c r="D2" s="753"/>
      <c r="E2" s="753"/>
      <c r="F2" s="753"/>
      <c r="G2" s="753"/>
      <c r="H2" s="753"/>
      <c r="I2" s="753"/>
      <c r="J2" s="753"/>
      <c r="K2" s="753"/>
      <c r="L2" s="533"/>
      <c r="M2" s="534"/>
      <c r="N2" s="54"/>
    </row>
    <row r="3" spans="1:16" ht="2.4500000000000002" customHeight="1">
      <c r="L3" s="853" t="s">
        <v>2</v>
      </c>
      <c r="M3" s="854"/>
      <c r="N3" s="854" t="s">
        <v>3</v>
      </c>
    </row>
    <row r="4" spans="1:16" ht="33.75" customHeight="1" thickBot="1">
      <c r="A4" s="855" t="s">
        <v>596</v>
      </c>
      <c r="B4" s="856"/>
      <c r="C4" s="856"/>
      <c r="D4" s="856"/>
      <c r="E4" s="856"/>
      <c r="F4" s="856"/>
      <c r="G4" s="856"/>
      <c r="H4" s="856"/>
      <c r="I4" s="856"/>
      <c r="J4" s="856"/>
      <c r="K4" s="857"/>
      <c r="L4" s="750"/>
      <c r="M4" s="750"/>
      <c r="N4" s="750"/>
    </row>
    <row r="5" spans="1:16" ht="3.6" customHeight="1"/>
    <row r="6" spans="1:16" ht="18" customHeight="1">
      <c r="A6" s="862" t="s">
        <v>198</v>
      </c>
      <c r="B6" s="863"/>
      <c r="C6" s="863"/>
      <c r="D6" s="863"/>
      <c r="E6" s="863"/>
      <c r="F6" s="863"/>
      <c r="G6" s="863"/>
      <c r="H6" s="863"/>
      <c r="I6" s="863"/>
      <c r="J6" s="863"/>
      <c r="K6" s="863"/>
      <c r="L6" s="675"/>
      <c r="M6" s="676"/>
      <c r="N6" s="677"/>
    </row>
    <row r="7" spans="1:16">
      <c r="A7" s="864" t="s">
        <v>4</v>
      </c>
      <c r="B7" s="864" t="s">
        <v>199</v>
      </c>
      <c r="C7" s="864"/>
      <c r="D7" s="782" t="s">
        <v>18</v>
      </c>
      <c r="E7" s="865"/>
      <c r="F7" s="864" t="s">
        <v>200</v>
      </c>
      <c r="G7" s="864"/>
      <c r="H7" s="864" t="s">
        <v>18</v>
      </c>
      <c r="I7" s="864" t="s">
        <v>201</v>
      </c>
      <c r="J7" s="864"/>
      <c r="K7" s="540"/>
      <c r="L7" s="695"/>
      <c r="M7" s="696"/>
      <c r="N7" s="670"/>
    </row>
    <row r="8" spans="1:16">
      <c r="A8" s="864"/>
      <c r="B8" s="326" t="s">
        <v>202</v>
      </c>
      <c r="C8" s="326" t="s">
        <v>203</v>
      </c>
      <c r="D8" s="866"/>
      <c r="E8" s="867"/>
      <c r="F8" s="326" t="s">
        <v>204</v>
      </c>
      <c r="G8" s="326" t="s">
        <v>205</v>
      </c>
      <c r="H8" s="868"/>
      <c r="I8" s="326" t="s">
        <v>8</v>
      </c>
      <c r="J8" s="326" t="s">
        <v>9</v>
      </c>
      <c r="K8" s="315" t="s">
        <v>30</v>
      </c>
      <c r="L8" s="697"/>
      <c r="M8" s="698"/>
      <c r="N8" s="671"/>
    </row>
    <row r="9" spans="1:16">
      <c r="A9" s="311" t="s">
        <v>206</v>
      </c>
      <c r="B9" s="106">
        <v>96</v>
      </c>
      <c r="C9" s="107">
        <v>94</v>
      </c>
      <c r="D9" s="858">
        <f>IF(SUM(B9,C9)=0,"",SUM(B9,C9))</f>
        <v>190</v>
      </c>
      <c r="E9" s="858" t="str">
        <f t="shared" ref="E9:E10" si="0">IF(SUM(E7,E8)=0,"",SUM(E7,E8))</f>
        <v/>
      </c>
      <c r="F9" s="106">
        <v>31</v>
      </c>
      <c r="G9" s="107">
        <v>159</v>
      </c>
      <c r="H9" s="270">
        <f>IF(SUM(F9,G9)=0,"",SUM(F9,G9))</f>
        <v>190</v>
      </c>
      <c r="I9" s="108">
        <v>190</v>
      </c>
      <c r="J9" s="108">
        <v>190</v>
      </c>
      <c r="K9" s="109">
        <f t="shared" ref="K9:K10" si="1">IFERROR(J9/I9,"")</f>
        <v>1</v>
      </c>
      <c r="L9" s="697"/>
      <c r="M9" s="698"/>
      <c r="N9" s="671"/>
    </row>
    <row r="10" spans="1:16">
      <c r="A10" s="311" t="s">
        <v>207</v>
      </c>
      <c r="B10" s="110">
        <v>209</v>
      </c>
      <c r="C10" s="111">
        <v>176</v>
      </c>
      <c r="D10" s="859">
        <f>IF(SUM(B10,C10)=0,"",SUM(B10,C10))</f>
        <v>385</v>
      </c>
      <c r="E10" s="859" t="str">
        <f t="shared" si="0"/>
        <v/>
      </c>
      <c r="F10" s="110">
        <v>10</v>
      </c>
      <c r="G10" s="111">
        <v>375</v>
      </c>
      <c r="H10" s="271">
        <f>IF(SUM(F10,G10)=0,"",SUM(F10,G10))</f>
        <v>385</v>
      </c>
      <c r="I10" s="112">
        <v>385</v>
      </c>
      <c r="J10" s="112">
        <v>385</v>
      </c>
      <c r="K10" s="109">
        <f t="shared" si="1"/>
        <v>1</v>
      </c>
      <c r="L10" s="697"/>
      <c r="M10" s="698"/>
      <c r="N10" s="671"/>
    </row>
    <row r="11" spans="1:16">
      <c r="A11" s="315" t="s">
        <v>18</v>
      </c>
      <c r="B11" s="113">
        <f>IF(SUM(B9,B10)=0,"",SUM(B9,B10))</f>
        <v>305</v>
      </c>
      <c r="C11" s="273">
        <f>IF(SUM(C9,C10)=0,"",SUM(C9,C10))</f>
        <v>270</v>
      </c>
      <c r="D11" s="860">
        <f>IF(SUM(B11,C11)=0,"",SUM(B11,C11))</f>
        <v>575</v>
      </c>
      <c r="E11" s="860"/>
      <c r="F11" s="273">
        <f>IF(SUM(F9,F10)=0,"",SUM(F9,F10))</f>
        <v>41</v>
      </c>
      <c r="G11" s="273">
        <f>IF(SUM(G9,G10)=0,"",SUM(G9,G10))</f>
        <v>534</v>
      </c>
      <c r="H11" s="273">
        <f>IF(SUM(F11,G11)=0,"",SUM(F11,G11))</f>
        <v>575</v>
      </c>
      <c r="I11" s="273">
        <f>IF(SUM(I9,I10)=0,"",SUM(I9,I10))</f>
        <v>575</v>
      </c>
      <c r="J11" s="273">
        <f>IF(SUM(J9,J10)=0,"",SUM(J9,J10))</f>
        <v>575</v>
      </c>
      <c r="K11" s="109">
        <f>IFERROR(J11/I11,"")</f>
        <v>1</v>
      </c>
      <c r="L11" s="699"/>
      <c r="M11" s="700"/>
      <c r="N11" s="672"/>
    </row>
    <row r="12" spans="1:16">
      <c r="E12" s="331"/>
    </row>
    <row r="13" spans="1:16" ht="18" customHeight="1">
      <c r="A13" s="861" t="s">
        <v>208</v>
      </c>
      <c r="B13" s="861"/>
      <c r="C13" s="861"/>
      <c r="D13" s="861"/>
      <c r="E13" s="861"/>
      <c r="F13" s="861"/>
      <c r="G13" s="861"/>
      <c r="H13" s="861"/>
      <c r="I13" s="861"/>
      <c r="J13" s="861"/>
      <c r="K13" s="861"/>
      <c r="L13" s="675"/>
      <c r="M13" s="676"/>
      <c r="N13" s="677"/>
    </row>
    <row r="14" spans="1:16">
      <c r="A14" s="352" t="s">
        <v>4</v>
      </c>
      <c r="B14" s="540" t="s">
        <v>211</v>
      </c>
      <c r="C14" s="561"/>
      <c r="D14" s="540" t="s">
        <v>212</v>
      </c>
      <c r="E14" s="561"/>
      <c r="F14" s="897" t="s">
        <v>18</v>
      </c>
      <c r="G14" s="932"/>
      <c r="H14" s="932" t="s">
        <v>8</v>
      </c>
      <c r="I14" s="932" t="s">
        <v>9</v>
      </c>
      <c r="J14" s="869" t="s">
        <v>30</v>
      </c>
      <c r="K14" s="870"/>
      <c r="L14" s="695"/>
      <c r="M14" s="696"/>
      <c r="N14" s="670"/>
    </row>
    <row r="15" spans="1:16">
      <c r="A15" s="351"/>
      <c r="B15" s="318" t="s">
        <v>213</v>
      </c>
      <c r="C15" s="318" t="s">
        <v>203</v>
      </c>
      <c r="D15" s="318" t="s">
        <v>202</v>
      </c>
      <c r="E15" s="318" t="s">
        <v>203</v>
      </c>
      <c r="F15" s="899"/>
      <c r="G15" s="933"/>
      <c r="H15" s="933"/>
      <c r="I15" s="933"/>
      <c r="J15" s="314"/>
      <c r="K15" s="314"/>
      <c r="L15" s="697"/>
      <c r="M15" s="698"/>
      <c r="N15" s="671"/>
    </row>
    <row r="16" spans="1:16">
      <c r="A16" s="324" t="s">
        <v>206</v>
      </c>
      <c r="B16" s="13">
        <v>88</v>
      </c>
      <c r="C16" s="14">
        <v>86</v>
      </c>
      <c r="D16" s="114">
        <v>8</v>
      </c>
      <c r="E16" s="114">
        <v>8</v>
      </c>
      <c r="F16" s="871">
        <f>IF(SUM(B16,C16,D16,E16)=0,"",SUM(B16,C16,D16,E16))</f>
        <v>190</v>
      </c>
      <c r="G16" s="871">
        <f>IF(SUM(C16,D16,E16,F16)=0,"",SUM(C16,D16,E16,F16))</f>
        <v>292</v>
      </c>
      <c r="H16" s="108">
        <v>190</v>
      </c>
      <c r="I16" s="108">
        <v>190</v>
      </c>
      <c r="J16" s="872">
        <f>IFERROR(I16/H16,"")</f>
        <v>1</v>
      </c>
      <c r="K16" s="873">
        <f>IFERROR(J16/I16,"")</f>
        <v>5.263157894736842E-3</v>
      </c>
      <c r="L16" s="697"/>
      <c r="M16" s="698"/>
      <c r="N16" s="671"/>
    </row>
    <row r="17" spans="1:14">
      <c r="A17" s="324" t="s">
        <v>207</v>
      </c>
      <c r="B17" s="115">
        <v>176</v>
      </c>
      <c r="C17" s="15">
        <v>159</v>
      </c>
      <c r="D17" s="116">
        <v>33</v>
      </c>
      <c r="E17" s="116">
        <v>17</v>
      </c>
      <c r="F17" s="877">
        <f t="shared" ref="F17:G17" si="2">IF(SUM(B17,C17,D17,E17)=0,"",SUM(B17,C17,D17,E17))</f>
        <v>385</v>
      </c>
      <c r="G17" s="877">
        <f t="shared" si="2"/>
        <v>594</v>
      </c>
      <c r="H17" s="112">
        <v>385</v>
      </c>
      <c r="I17" s="112">
        <v>385</v>
      </c>
      <c r="J17" s="878">
        <f>IFERROR(I17/H17,"")</f>
        <v>1</v>
      </c>
      <c r="K17" s="879">
        <f t="shared" ref="K17:K18" si="3">IFERROR(J17/I17,"")</f>
        <v>2.5974025974025974E-3</v>
      </c>
      <c r="L17" s="697"/>
      <c r="M17" s="698"/>
      <c r="N17" s="671"/>
    </row>
    <row r="18" spans="1:14">
      <c r="A18" s="325" t="s">
        <v>18</v>
      </c>
      <c r="B18" s="117">
        <f t="shared" ref="B18:I18" si="4">IF(SUM(B16,B17)=0,"",SUM(B16,B17))</f>
        <v>264</v>
      </c>
      <c r="C18" s="118">
        <f t="shared" si="4"/>
        <v>245</v>
      </c>
      <c r="D18" s="118">
        <f t="shared" si="4"/>
        <v>41</v>
      </c>
      <c r="E18" s="119">
        <f t="shared" si="4"/>
        <v>25</v>
      </c>
      <c r="F18" s="880">
        <f>IF(SUM(B18,C18,D18,E18)=0,"",SUM(B18,C18,D18,E18))</f>
        <v>575</v>
      </c>
      <c r="G18" s="880">
        <f t="shared" si="4"/>
        <v>886</v>
      </c>
      <c r="H18" s="119">
        <f t="shared" si="4"/>
        <v>575</v>
      </c>
      <c r="I18" s="119">
        <f t="shared" si="4"/>
        <v>575</v>
      </c>
      <c r="J18" s="881">
        <f t="shared" ref="J18" si="5">IFERROR(I18/H18,"")</f>
        <v>1</v>
      </c>
      <c r="K18" s="882">
        <f t="shared" si="3"/>
        <v>1.7391304347826088E-3</v>
      </c>
      <c r="L18" s="699"/>
      <c r="M18" s="700"/>
      <c r="N18" s="672"/>
    </row>
    <row r="20" spans="1:14" ht="17.25" customHeight="1">
      <c r="A20" s="889" t="s">
        <v>4</v>
      </c>
      <c r="B20" s="892" t="s">
        <v>209</v>
      </c>
      <c r="C20" s="893"/>
      <c r="D20" s="893"/>
      <c r="E20" s="893"/>
      <c r="F20" s="893"/>
      <c r="G20" s="894"/>
      <c r="H20" s="895" t="s">
        <v>210</v>
      </c>
      <c r="I20" s="896"/>
      <c r="J20" s="896"/>
      <c r="K20" s="896"/>
      <c r="L20" s="675"/>
      <c r="M20" s="676"/>
      <c r="N20" s="677"/>
    </row>
    <row r="21" spans="1:14" ht="17.25" customHeight="1">
      <c r="A21" s="890"/>
      <c r="B21" s="540" t="s">
        <v>211</v>
      </c>
      <c r="C21" s="561"/>
      <c r="D21" s="540" t="s">
        <v>212</v>
      </c>
      <c r="E21" s="561"/>
      <c r="F21" s="897" t="s">
        <v>18</v>
      </c>
      <c r="G21" s="898"/>
      <c r="H21" s="316"/>
      <c r="I21" s="317"/>
      <c r="J21" s="317"/>
      <c r="K21" s="317"/>
      <c r="L21" s="695"/>
      <c r="M21" s="696"/>
      <c r="N21" s="670"/>
    </row>
    <row r="22" spans="1:14">
      <c r="A22" s="891"/>
      <c r="B22" s="318" t="s">
        <v>213</v>
      </c>
      <c r="C22" s="318" t="s">
        <v>203</v>
      </c>
      <c r="D22" s="318" t="s">
        <v>202</v>
      </c>
      <c r="E22" s="318" t="s">
        <v>203</v>
      </c>
      <c r="F22" s="899"/>
      <c r="G22" s="900"/>
      <c r="H22" s="8" t="s">
        <v>8</v>
      </c>
      <c r="I22" s="8" t="s">
        <v>9</v>
      </c>
      <c r="J22" s="782" t="s">
        <v>30</v>
      </c>
      <c r="K22" s="901"/>
      <c r="L22" s="697"/>
      <c r="M22" s="698"/>
      <c r="N22" s="671"/>
    </row>
    <row r="23" spans="1:14">
      <c r="A23" s="327" t="s">
        <v>206</v>
      </c>
      <c r="B23" s="120">
        <v>59</v>
      </c>
      <c r="C23" s="121">
        <v>57</v>
      </c>
      <c r="D23" s="122">
        <v>6</v>
      </c>
      <c r="E23" s="122">
        <v>6</v>
      </c>
      <c r="F23" s="874">
        <f>IF(SUM(B23,C23,D23,E23)=0,"",SUM(B23,C23,D23,E23))</f>
        <v>128</v>
      </c>
      <c r="G23" s="874">
        <f>IF(SUM(C23,D23,E23,F23)=0,"",SUM(C23,D23,E23,F23))</f>
        <v>197</v>
      </c>
      <c r="H23" s="108">
        <v>1508</v>
      </c>
      <c r="I23" s="108">
        <v>128</v>
      </c>
      <c r="J23" s="875">
        <f>IFERROR(I23/H23,"")</f>
        <v>8.4880636604774531E-2</v>
      </c>
      <c r="K23" s="876">
        <f>IFERROR(J23/I23,"")</f>
        <v>6.6312997347480103E-4</v>
      </c>
      <c r="L23" s="697"/>
      <c r="M23" s="698"/>
      <c r="N23" s="671"/>
    </row>
    <row r="24" spans="1:14">
      <c r="A24" s="328" t="s">
        <v>207</v>
      </c>
      <c r="B24" s="123">
        <v>102</v>
      </c>
      <c r="C24" s="124">
        <v>89</v>
      </c>
      <c r="D24" s="125">
        <v>25</v>
      </c>
      <c r="E24" s="125">
        <v>10</v>
      </c>
      <c r="F24" s="883">
        <f t="shared" ref="F24:G25" si="6">IF(SUM(B24,C24,D24,E24)=0,"",SUM(B24,C24,D24,E24))</f>
        <v>226</v>
      </c>
      <c r="G24" s="883">
        <f t="shared" si="6"/>
        <v>350</v>
      </c>
      <c r="H24" s="112">
        <v>2475</v>
      </c>
      <c r="I24" s="112">
        <v>226</v>
      </c>
      <c r="J24" s="884">
        <f t="shared" ref="J24:K25" si="7">IFERROR(I24/H24,"")</f>
        <v>9.1313131313131318E-2</v>
      </c>
      <c r="K24" s="885">
        <f t="shared" si="7"/>
        <v>4.0404040404040404E-4</v>
      </c>
      <c r="L24" s="697"/>
      <c r="M24" s="698"/>
      <c r="N24" s="671"/>
    </row>
    <row r="25" spans="1:14">
      <c r="A25" s="329" t="s">
        <v>18</v>
      </c>
      <c r="B25" s="126">
        <f>IF(SUM(B23,B24)=0,"",SUM(B23,B24))</f>
        <v>161</v>
      </c>
      <c r="C25" s="274">
        <f>IF(SUM(C23,C24)=0,"",SUM(C23,C24))</f>
        <v>146</v>
      </c>
      <c r="D25" s="127">
        <f>IF(SUM(D23,D24)=0,"",SUM(D23,D24))</f>
        <v>31</v>
      </c>
      <c r="E25" s="127">
        <f>IF(SUM(E23,E24)=0,"",SUM(E23,E24))</f>
        <v>16</v>
      </c>
      <c r="F25" s="886">
        <f t="shared" si="6"/>
        <v>354</v>
      </c>
      <c r="G25" s="886">
        <f>IF(SUM(G23,G24)=0,"",SUM(G23,G24))</f>
        <v>547</v>
      </c>
      <c r="H25" s="272">
        <f>IF(SUM(H23,H24)=0,"",SUM(H23,H24))</f>
        <v>3983</v>
      </c>
      <c r="I25" s="272">
        <f>IF(SUM(I23,I24)=0,"",SUM(I23,I24))</f>
        <v>354</v>
      </c>
      <c r="J25" s="887">
        <f t="shared" si="7"/>
        <v>8.8877730354004522E-2</v>
      </c>
      <c r="K25" s="888">
        <f t="shared" si="7"/>
        <v>2.5106703489831785E-4</v>
      </c>
      <c r="L25" s="699"/>
      <c r="M25" s="700"/>
      <c r="N25" s="672"/>
    </row>
    <row r="27" spans="1:14" ht="17.25" customHeight="1">
      <c r="A27" s="902" t="s">
        <v>4</v>
      </c>
      <c r="B27" s="905" t="s">
        <v>214</v>
      </c>
      <c r="C27" s="906"/>
      <c r="D27" s="906"/>
      <c r="E27" s="906"/>
      <c r="F27" s="906"/>
      <c r="G27" s="920"/>
      <c r="H27" s="905" t="s">
        <v>215</v>
      </c>
      <c r="I27" s="906"/>
      <c r="J27" s="906"/>
      <c r="K27" s="906"/>
      <c r="L27" s="675"/>
      <c r="M27" s="676"/>
      <c r="N27" s="677"/>
    </row>
    <row r="28" spans="1:14" ht="17.25" customHeight="1">
      <c r="A28" s="903"/>
      <c r="B28" s="841"/>
      <c r="C28" s="842"/>
      <c r="D28" s="842"/>
      <c r="E28" s="842"/>
      <c r="F28" s="842"/>
      <c r="G28" s="921"/>
      <c r="H28" s="905"/>
      <c r="I28" s="906"/>
      <c r="J28" s="906"/>
      <c r="K28" s="906"/>
      <c r="L28" s="312"/>
      <c r="M28" s="350"/>
      <c r="N28" s="313"/>
    </row>
    <row r="29" spans="1:14">
      <c r="A29" s="904"/>
      <c r="B29" s="917" t="s">
        <v>8</v>
      </c>
      <c r="C29" s="917"/>
      <c r="D29" s="917" t="s">
        <v>9</v>
      </c>
      <c r="E29" s="917"/>
      <c r="F29" s="917" t="s">
        <v>30</v>
      </c>
      <c r="G29" s="917"/>
      <c r="H29" s="905"/>
      <c r="I29" s="906"/>
      <c r="J29" s="906"/>
      <c r="K29" s="906"/>
      <c r="L29" s="695"/>
      <c r="M29" s="696"/>
      <c r="N29" s="670"/>
    </row>
    <row r="30" spans="1:14">
      <c r="A30" s="324" t="s">
        <v>206</v>
      </c>
      <c r="B30" s="918">
        <v>1508</v>
      </c>
      <c r="C30" s="919"/>
      <c r="D30" s="919">
        <v>45</v>
      </c>
      <c r="E30" s="919"/>
      <c r="F30" s="911">
        <f>IFERROR(D30/B30,"")</f>
        <v>2.9840848806366047E-2</v>
      </c>
      <c r="G30" s="912" t="str">
        <f>IFERROR(E30/C30,"")</f>
        <v/>
      </c>
      <c r="H30" s="913">
        <v>0</v>
      </c>
      <c r="I30" s="914"/>
      <c r="J30" s="914"/>
      <c r="K30" s="914"/>
      <c r="L30" s="697"/>
      <c r="M30" s="698"/>
      <c r="N30" s="671"/>
    </row>
    <row r="31" spans="1:14">
      <c r="A31" s="330" t="s">
        <v>207</v>
      </c>
      <c r="B31" s="915">
        <v>2475</v>
      </c>
      <c r="C31" s="916"/>
      <c r="D31" s="916">
        <v>64</v>
      </c>
      <c r="E31" s="916"/>
      <c r="F31" s="907">
        <f t="shared" ref="F31:G32" si="8">IFERROR(D31/B31,"")</f>
        <v>2.5858585858585859E-2</v>
      </c>
      <c r="G31" s="908" t="str">
        <f t="shared" si="8"/>
        <v/>
      </c>
      <c r="H31" s="909">
        <v>0</v>
      </c>
      <c r="I31" s="910"/>
      <c r="J31" s="910"/>
      <c r="K31" s="910"/>
      <c r="L31" s="697"/>
      <c r="M31" s="698"/>
      <c r="N31" s="671"/>
    </row>
    <row r="32" spans="1:14">
      <c r="A32" s="325" t="s">
        <v>18</v>
      </c>
      <c r="B32" s="922">
        <f>IF(SUM(B30,B31)=0,"",SUM(B30,B31))</f>
        <v>3983</v>
      </c>
      <c r="C32" s="923"/>
      <c r="D32" s="924">
        <f>IF(SUM(D30,D31)=0,"",SUM(D30,D31))</f>
        <v>109</v>
      </c>
      <c r="E32" s="923"/>
      <c r="F32" s="928">
        <f t="shared" si="8"/>
        <v>2.7366306803916645E-2</v>
      </c>
      <c r="G32" s="929"/>
      <c r="H32" s="930" t="str">
        <f t="shared" ref="H32" si="9">IF(SUM(H30,H31)=0,"",SUM(H30,H31))</f>
        <v/>
      </c>
      <c r="I32" s="931"/>
      <c r="J32" s="931"/>
      <c r="K32" s="931"/>
      <c r="L32" s="699"/>
      <c r="M32" s="700"/>
      <c r="N32" s="672"/>
    </row>
    <row r="34" spans="1:14" ht="24.95" customHeight="1">
      <c r="A34" s="905" t="s">
        <v>612</v>
      </c>
      <c r="B34" s="906"/>
      <c r="C34" s="906"/>
      <c r="D34" s="906"/>
      <c r="E34" s="906"/>
      <c r="F34" s="906"/>
      <c r="G34" s="906"/>
      <c r="H34" s="906"/>
      <c r="I34" s="906"/>
      <c r="J34" s="906"/>
      <c r="K34" s="906"/>
      <c r="L34" s="675"/>
      <c r="M34" s="676"/>
      <c r="N34" s="677"/>
    </row>
    <row r="35" spans="1:14" ht="90" customHeight="1">
      <c r="A35" s="925" t="s">
        <v>701</v>
      </c>
      <c r="B35" s="926"/>
      <c r="C35" s="926"/>
      <c r="D35" s="926"/>
      <c r="E35" s="926"/>
      <c r="F35" s="926"/>
      <c r="G35" s="926"/>
      <c r="H35" s="926"/>
      <c r="I35" s="926"/>
      <c r="J35" s="926"/>
      <c r="K35" s="927"/>
      <c r="L35" s="309">
        <v>2</v>
      </c>
      <c r="M35" s="322" t="str">
        <f>CONCATENATE(IF(L35="","",IF(L35=1,'[2]Base Datos'!$C$249,IF(L35=2,'[2]Base Datos'!$C$250,IF(L35=3,'[2]Base Datos'!$C$251,'[2]Base Datos'!$C$252)))),"")</f>
        <v xml:space="preserve">La información emitida por la Entidad cumple de manera satisfactoria con el objetivo de la pregunta. </v>
      </c>
      <c r="N35" s="307"/>
    </row>
    <row r="37" spans="1:14" ht="24.95" customHeight="1">
      <c r="A37" s="905" t="s">
        <v>642</v>
      </c>
      <c r="B37" s="906"/>
      <c r="C37" s="906"/>
      <c r="D37" s="906"/>
      <c r="E37" s="906"/>
      <c r="F37" s="906"/>
      <c r="G37" s="906"/>
      <c r="H37" s="906"/>
      <c r="I37" s="906"/>
      <c r="J37" s="906"/>
      <c r="K37" s="906"/>
      <c r="L37" s="675"/>
      <c r="M37" s="676"/>
      <c r="N37" s="677"/>
    </row>
    <row r="38" spans="1:14" ht="96" customHeight="1">
      <c r="A38" s="925" t="s">
        <v>704</v>
      </c>
      <c r="B38" s="926"/>
      <c r="C38" s="926"/>
      <c r="D38" s="926"/>
      <c r="E38" s="926"/>
      <c r="F38" s="926"/>
      <c r="G38" s="926"/>
      <c r="H38" s="926"/>
      <c r="I38" s="926"/>
      <c r="J38" s="926"/>
      <c r="K38" s="927"/>
      <c r="L38" s="301">
        <v>4</v>
      </c>
      <c r="M38" s="322" t="str">
        <f>CONCATENATE(IF(L38="","",IF(L38=1,'[2]Base Datos'!$C$249,IF(L38=2,'[2]Base Datos'!$C$250,IF(L38=3,'[2]Base Datos'!$C$251,'[2]Base Datos'!$C$252)))),"")</f>
        <v xml:space="preserve">La información emitida por la Entidad no cumple con el objetivo de la pregunta. </v>
      </c>
      <c r="N38" s="307"/>
    </row>
  </sheetData>
  <sheetProtection algorithmName="SHA-512" hashValue="oBh5zinVuPoYI7mXCwI0WadW2FRE4z6IQ1gqH1poAXaMHZt8s4vjt74M6KJg9CEDvKUDrH/zmqq1dLxX076GVg==" saltValue="idSD+cLissl+LxrwZMaEkg==" spinCount="100000" sheet="1" objects="1" scenarios="1" selectLockedCells="1"/>
  <mergeCells count="79">
    <mergeCell ref="B14:C14"/>
    <mergeCell ref="D14:E14"/>
    <mergeCell ref="F14:G15"/>
    <mergeCell ref="H14:H15"/>
    <mergeCell ref="I14:I15"/>
    <mergeCell ref="B32:C32"/>
    <mergeCell ref="D32:E32"/>
    <mergeCell ref="A37:K37"/>
    <mergeCell ref="A38:K38"/>
    <mergeCell ref="F32:G32"/>
    <mergeCell ref="H32:K32"/>
    <mergeCell ref="A34:K34"/>
    <mergeCell ref="A35:K35"/>
    <mergeCell ref="A27:A29"/>
    <mergeCell ref="H27:K29"/>
    <mergeCell ref="F31:G31"/>
    <mergeCell ref="H31:K31"/>
    <mergeCell ref="F30:G30"/>
    <mergeCell ref="H30:K30"/>
    <mergeCell ref="B31:C31"/>
    <mergeCell ref="D31:E31"/>
    <mergeCell ref="B29:C29"/>
    <mergeCell ref="D29:E29"/>
    <mergeCell ref="F29:G29"/>
    <mergeCell ref="B30:C30"/>
    <mergeCell ref="D30:E30"/>
    <mergeCell ref="B27:G28"/>
    <mergeCell ref="F24:G24"/>
    <mergeCell ref="J24:K24"/>
    <mergeCell ref="F25:G25"/>
    <mergeCell ref="J25:K25"/>
    <mergeCell ref="A20:A22"/>
    <mergeCell ref="B20:G20"/>
    <mergeCell ref="H20:K20"/>
    <mergeCell ref="B21:C21"/>
    <mergeCell ref="D21:E21"/>
    <mergeCell ref="F21:G22"/>
    <mergeCell ref="J22:K22"/>
    <mergeCell ref="J14:K14"/>
    <mergeCell ref="F16:G16"/>
    <mergeCell ref="J16:K16"/>
    <mergeCell ref="F23:G23"/>
    <mergeCell ref="J23:K23"/>
    <mergeCell ref="F17:G17"/>
    <mergeCell ref="J17:K17"/>
    <mergeCell ref="F18:G18"/>
    <mergeCell ref="J18:K18"/>
    <mergeCell ref="D9:E9"/>
    <mergeCell ref="D10:E10"/>
    <mergeCell ref="D11:E11"/>
    <mergeCell ref="A13:K13"/>
    <mergeCell ref="A1:K1"/>
    <mergeCell ref="A6:K6"/>
    <mergeCell ref="A7:A8"/>
    <mergeCell ref="B7:C7"/>
    <mergeCell ref="D7:E8"/>
    <mergeCell ref="F7:G7"/>
    <mergeCell ref="H7:H8"/>
    <mergeCell ref="I7:K7"/>
    <mergeCell ref="L1:N1"/>
    <mergeCell ref="A2:K2"/>
    <mergeCell ref="L2:M2"/>
    <mergeCell ref="L3:M4"/>
    <mergeCell ref="N3:N4"/>
    <mergeCell ref="A4:K4"/>
    <mergeCell ref="L6:N6"/>
    <mergeCell ref="L13:N13"/>
    <mergeCell ref="L20:N20"/>
    <mergeCell ref="L27:N27"/>
    <mergeCell ref="L34:N34"/>
    <mergeCell ref="L37:N37"/>
    <mergeCell ref="N7:N11"/>
    <mergeCell ref="N14:N18"/>
    <mergeCell ref="N21:N25"/>
    <mergeCell ref="L21:M25"/>
    <mergeCell ref="L7:M11"/>
    <mergeCell ref="L14:M18"/>
    <mergeCell ref="L29:M32"/>
    <mergeCell ref="N29:N32"/>
  </mergeCells>
  <conditionalFormatting sqref="L35">
    <cfRule type="cellIs" dxfId="29" priority="6" operator="equal">
      <formula>4</formula>
    </cfRule>
    <cfRule type="cellIs" dxfId="28" priority="7" operator="equal">
      <formula>3</formula>
    </cfRule>
    <cfRule type="cellIs" dxfId="27" priority="8" operator="equal">
      <formula>2</formula>
    </cfRule>
    <cfRule type="cellIs" dxfId="26" priority="9" operator="equal">
      <formula>1</formula>
    </cfRule>
  </conditionalFormatting>
  <conditionalFormatting sqref="L38">
    <cfRule type="cellIs" dxfId="25" priority="2" operator="equal">
      <formula>4</formula>
    </cfRule>
    <cfRule type="cellIs" dxfId="24" priority="3" operator="equal">
      <formula>3</formula>
    </cfRule>
    <cfRule type="cellIs" dxfId="23" priority="4" operator="equal">
      <formula>2</formula>
    </cfRule>
    <cfRule type="cellIs" dxfId="22" priority="5" operator="equal">
      <formula>1</formula>
    </cfRule>
  </conditionalFormatting>
  <conditionalFormatting sqref="B9:C10 F9:G10 I9:J10 B16:E17 H16:I17 B23:E24 H23:I24 B30:E31 H30:K31 N7:N11 N14:N18 N21:N25 N29:N32 N35 N38 A35:K35 A38:K38">
    <cfRule type="cellIs" dxfId="21" priority="1" operator="equal">
      <formula>$O$1</formula>
    </cfRule>
  </conditionalFormatting>
  <dataValidations count="1">
    <dataValidation type="whole" operator="lessThan" allowBlank="1" showInputMessage="1" showErrorMessage="1" errorTitle="Error" error="Solo se aceptan números enteros" sqref="B9:C10 F9:G10 I9:J10 B16:E17 H16:I17 B23:E24 H23:I24 B30:E31 H30:K31">
      <formula1>100000000</formula1>
    </dataValidation>
  </dataValidations>
  <pageMargins left="0.7" right="0.7" top="0.75" bottom="0.75" header="0.3" footer="0.3"/>
  <pageSetup paperSize="9" scale="67" orientation="portrait" horizontalDpi="4294967294" verticalDpi="4294967294" r:id="rId1"/>
  <colBreaks count="1" manualBreakCount="1">
    <brk id="11" max="1048575" man="1"/>
  </colBreaks>
  <ignoredErrors>
    <ignoredError sqref="H1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'Base Datos'!$C$245:$C$248</xm:f>
          </x14:formula1>
          <xm:sqref>L35 L38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10</vt:i4>
      </vt:variant>
    </vt:vector>
  </HeadingPairs>
  <TitlesOfParts>
    <vt:vector size="23" baseType="lpstr">
      <vt:lpstr>Portada</vt:lpstr>
      <vt:lpstr>Índice</vt:lpstr>
      <vt:lpstr>Guía</vt:lpstr>
      <vt:lpstr>MEVyT</vt:lpstr>
      <vt:lpstr>MEVyT Acreditación</vt:lpstr>
      <vt:lpstr>MEVyT Módulos</vt:lpstr>
      <vt:lpstr>Asesores</vt:lpstr>
      <vt:lpstr>Convenios</vt:lpstr>
      <vt:lpstr>PEC</vt:lpstr>
      <vt:lpstr>Presupuesto</vt:lpstr>
      <vt:lpstr>Buenas Practicas</vt:lpstr>
      <vt:lpstr>Observaciones</vt:lpstr>
      <vt:lpstr>Base Datos</vt:lpstr>
      <vt:lpstr>Asesores!Área_de_impresión</vt:lpstr>
      <vt:lpstr>'Buenas Practicas'!Área_de_impresión</vt:lpstr>
      <vt:lpstr>Convenios!Área_de_impresión</vt:lpstr>
      <vt:lpstr>Índice!Área_de_impresión</vt:lpstr>
      <vt:lpstr>MEVyT!Área_de_impresión</vt:lpstr>
      <vt:lpstr>'MEVyT Acreditación'!Área_de_impresión</vt:lpstr>
      <vt:lpstr>'MEVyT Módulos'!Área_de_impresión</vt:lpstr>
      <vt:lpstr>PEC!Área_de_impresión</vt:lpstr>
      <vt:lpstr>Portada!Área_de_impresión</vt:lpstr>
      <vt:lpstr>Presupuesto!Área_de_impresión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Osorio Rivera</dc:creator>
  <cp:lastModifiedBy>Evalua01</cp:lastModifiedBy>
  <dcterms:created xsi:type="dcterms:W3CDTF">2018-07-04T15:48:50Z</dcterms:created>
  <dcterms:modified xsi:type="dcterms:W3CDTF">2020-08-04T03:37:14Z</dcterms:modified>
</cp:coreProperties>
</file>