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Evalua01\Documents\EVALUACION 2018\IAT\"/>
    </mc:Choice>
  </mc:AlternateContent>
  <bookViews>
    <workbookView xWindow="0" yWindow="0" windowWidth="25200" windowHeight="11085" tabRatio="874"/>
  </bookViews>
  <sheets>
    <sheet name="Portada" sheetId="18" r:id="rId1"/>
    <sheet name="Índice " sheetId="19" r:id="rId2"/>
    <sheet name="Guía" sheetId="12" r:id="rId3"/>
    <sheet name="MEVyT" sheetId="1" r:id="rId4"/>
    <sheet name="MEVyT Acreditación" sheetId="2" r:id="rId5"/>
    <sheet name="MEVyT Módulos" sheetId="3" r:id="rId6"/>
    <sheet name="Asesores" sheetId="4" r:id="rId7"/>
    <sheet name="Convenios" sheetId="5" r:id="rId8"/>
    <sheet name="PEC" sheetId="6" r:id="rId9"/>
    <sheet name="Presupuesto" sheetId="7" r:id="rId10"/>
    <sheet name="Buenas Practicas" sheetId="8" r:id="rId11"/>
    <sheet name="Observaciones" sheetId="9" r:id="rId12"/>
    <sheet name="Base Datos" sheetId="10" state="hidden" r:id="rId13"/>
  </sheets>
  <externalReferences>
    <externalReference r:id="rId14"/>
    <externalReference r:id="rId15"/>
  </externalReferences>
  <definedNames>
    <definedName name="_xlnm.Print_Area" localSheetId="6">Asesores!$A$1:$E$33</definedName>
    <definedName name="_xlnm.Print_Area" localSheetId="10">'Buenas Practicas'!$A$1:$J$21</definedName>
    <definedName name="_xlnm.Print_Area" localSheetId="7">Convenios!$A$1:$N$124</definedName>
    <definedName name="_xlnm.Print_Area" localSheetId="1">'Índice '!$A$1:$I$55</definedName>
    <definedName name="_xlnm.Print_Area" localSheetId="3">MEVyT!$A$1:$J$58</definedName>
    <definedName name="_xlnm.Print_Area" localSheetId="4">'MEVyT Acreditación'!$A$1:$I$37</definedName>
    <definedName name="_xlnm.Print_Area" localSheetId="5">'MEVyT Módulos'!$A$1:$K$95</definedName>
    <definedName name="_xlnm.Print_Area" localSheetId="8">PEC!$A$1:$K$38</definedName>
    <definedName name="_xlnm.Print_Area" localSheetId="0">Portada!$A$1:$H$53</definedName>
    <definedName name="_xlnm.Print_Area" localSheetId="9">Presupuesto!$A$1:$E$37</definedName>
    <definedName name="_xlnm.Criteria" localSheetId="9">'[1]BASE DE DATOS'!$B$512:$B$516</definedName>
  </definedNames>
  <calcPr calcId="152511"/>
</workbook>
</file>

<file path=xl/calcChain.xml><?xml version="1.0" encoding="utf-8"?>
<calcChain xmlns="http://schemas.openxmlformats.org/spreadsheetml/2006/main">
  <c r="G42" i="3" l="1"/>
  <c r="G43" i="3"/>
  <c r="G44" i="3"/>
  <c r="G45" i="3"/>
  <c r="G46" i="3"/>
  <c r="G47" i="3"/>
  <c r="G48" i="3"/>
  <c r="G49" i="3"/>
  <c r="G50" i="3"/>
  <c r="G51" i="3"/>
  <c r="G52" i="3"/>
  <c r="G53" i="3"/>
  <c r="G54" i="3"/>
  <c r="G55" i="3"/>
  <c r="G56" i="3"/>
  <c r="G57" i="3"/>
  <c r="G58" i="3"/>
  <c r="G59" i="3"/>
  <c r="G63" i="3"/>
  <c r="G64" i="3"/>
  <c r="G65" i="3"/>
  <c r="G66" i="3"/>
  <c r="G68" i="3"/>
  <c r="G70" i="3"/>
  <c r="G71" i="3"/>
  <c r="G85" i="3"/>
  <c r="G41" i="3"/>
  <c r="E22" i="7" l="1"/>
  <c r="E23" i="7"/>
  <c r="E24" i="7"/>
  <c r="A1" i="9" l="1"/>
  <c r="A1" i="8"/>
  <c r="A1" i="7"/>
  <c r="A1" i="6"/>
  <c r="A1" i="5"/>
  <c r="A1" i="4"/>
  <c r="A1" i="3"/>
  <c r="A1" i="2"/>
  <c r="A1" i="1"/>
  <c r="K6" i="19"/>
  <c r="J5" i="19"/>
  <c r="J4" i="19"/>
  <c r="G16" i="3" l="1"/>
  <c r="G15" i="3"/>
  <c r="G8" i="3"/>
  <c r="G9" i="3"/>
  <c r="G10" i="3"/>
  <c r="G11" i="3"/>
  <c r="G12" i="3"/>
  <c r="G13" i="3"/>
  <c r="G14" i="3"/>
  <c r="G17" i="3"/>
  <c r="G18" i="3"/>
  <c r="G19" i="3"/>
  <c r="G20" i="3"/>
  <c r="G21" i="3"/>
  <c r="G22" i="3"/>
  <c r="G23" i="3"/>
  <c r="G24" i="3"/>
  <c r="G25" i="3"/>
  <c r="G26" i="3"/>
  <c r="G27" i="3"/>
  <c r="G28" i="3"/>
  <c r="G29" i="3"/>
  <c r="G30" i="3"/>
  <c r="G31" i="3"/>
  <c r="G32" i="3"/>
  <c r="G33" i="3"/>
  <c r="G34" i="3"/>
  <c r="G35" i="3"/>
  <c r="G7" i="3"/>
  <c r="B12" i="2" l="1"/>
  <c r="C12" i="2"/>
  <c r="B29" i="1" l="1"/>
  <c r="C29" i="1"/>
  <c r="D24" i="1"/>
  <c r="G11" i="1" l="1"/>
  <c r="E7" i="7" l="1"/>
  <c r="B9" i="7"/>
  <c r="D17" i="2"/>
  <c r="D9" i="2"/>
  <c r="D10" i="2"/>
  <c r="D11" i="2"/>
  <c r="D8" i="2"/>
  <c r="D26" i="1"/>
  <c r="D27" i="1"/>
  <c r="D28" i="1"/>
  <c r="D25" i="1"/>
  <c r="G15" i="7"/>
  <c r="G13" i="7"/>
  <c r="M38" i="6"/>
  <c r="M35" i="6"/>
  <c r="P124" i="5"/>
  <c r="G33" i="4"/>
  <c r="G29" i="4"/>
  <c r="G25" i="4"/>
  <c r="G18" i="4"/>
  <c r="G10" i="4"/>
  <c r="M95" i="3"/>
  <c r="M91" i="3"/>
  <c r="M40" i="3"/>
  <c r="M6" i="3"/>
  <c r="K35" i="2"/>
  <c r="K20" i="2"/>
  <c r="K12" i="2" l="1"/>
  <c r="L41" i="1"/>
  <c r="L38" i="1"/>
  <c r="L35" i="1"/>
  <c r="L32" i="1"/>
  <c r="B35" i="7" l="1"/>
  <c r="D25" i="7"/>
  <c r="C25" i="7"/>
  <c r="B25" i="7"/>
  <c r="D9" i="7"/>
  <c r="C9" i="7"/>
  <c r="E8" i="7"/>
  <c r="H32" i="6"/>
  <c r="D32" i="6"/>
  <c r="B32" i="6"/>
  <c r="G31" i="6"/>
  <c r="F31" i="6"/>
  <c r="G30" i="6"/>
  <c r="F30" i="6"/>
  <c r="I25" i="6"/>
  <c r="H25" i="6"/>
  <c r="E25" i="6"/>
  <c r="D25" i="6"/>
  <c r="C25" i="6"/>
  <c r="B25" i="6"/>
  <c r="J24" i="6"/>
  <c r="K24" i="6" s="1"/>
  <c r="F24" i="6"/>
  <c r="G24" i="6" s="1"/>
  <c r="J23" i="6"/>
  <c r="K23" i="6" s="1"/>
  <c r="F23" i="6"/>
  <c r="G23" i="6" s="1"/>
  <c r="I18" i="6"/>
  <c r="H18" i="6"/>
  <c r="E18" i="6"/>
  <c r="D18" i="6"/>
  <c r="C18" i="6"/>
  <c r="B18" i="6"/>
  <c r="J17" i="6"/>
  <c r="K17" i="6" s="1"/>
  <c r="F17" i="6"/>
  <c r="G17" i="6" s="1"/>
  <c r="J16" i="6"/>
  <c r="K16" i="6" s="1"/>
  <c r="F16" i="6"/>
  <c r="G16" i="6" s="1"/>
  <c r="J11" i="6"/>
  <c r="I11" i="6"/>
  <c r="G11" i="6"/>
  <c r="F11" i="6"/>
  <c r="C11" i="6"/>
  <c r="B11" i="6"/>
  <c r="K10" i="6"/>
  <c r="H10" i="6"/>
  <c r="D10" i="6"/>
  <c r="K9" i="6"/>
  <c r="H9" i="6"/>
  <c r="E9" i="6"/>
  <c r="E10" i="6" s="1"/>
  <c r="D9" i="6"/>
  <c r="N114" i="5"/>
  <c r="M114" i="5"/>
  <c r="L114" i="5"/>
  <c r="K114" i="5"/>
  <c r="J114" i="5"/>
  <c r="I114" i="5"/>
  <c r="H114" i="5"/>
  <c r="G114" i="5"/>
  <c r="N77" i="5"/>
  <c r="M77" i="5"/>
  <c r="L77" i="5"/>
  <c r="K77" i="5"/>
  <c r="J77" i="5"/>
  <c r="I77" i="5"/>
  <c r="H77" i="5"/>
  <c r="G77" i="5"/>
  <c r="N39" i="5"/>
  <c r="M39" i="5"/>
  <c r="L39" i="5"/>
  <c r="K39" i="5"/>
  <c r="J39" i="5"/>
  <c r="I39" i="5"/>
  <c r="H39" i="5"/>
  <c r="G39" i="5"/>
  <c r="D10" i="4"/>
  <c r="C10" i="4"/>
  <c r="E9" i="4"/>
  <c r="E8" i="4"/>
  <c r="G87" i="3"/>
  <c r="F87" i="3"/>
  <c r="E87" i="3"/>
  <c r="D87" i="3"/>
  <c r="F36" i="3"/>
  <c r="E36" i="3"/>
  <c r="D36" i="3"/>
  <c r="E38" i="2"/>
  <c r="B36" i="2"/>
  <c r="C20" i="2"/>
  <c r="B20" i="2"/>
  <c r="D19" i="2"/>
  <c r="D18" i="2"/>
  <c r="I29" i="1"/>
  <c r="H29" i="1"/>
  <c r="F29" i="1"/>
  <c r="E29" i="1"/>
  <c r="J28" i="1"/>
  <c r="G28" i="1"/>
  <c r="J27" i="1"/>
  <c r="G27" i="1"/>
  <c r="J26" i="1"/>
  <c r="G26" i="1"/>
  <c r="J25" i="1"/>
  <c r="G25" i="1"/>
  <c r="J24" i="1"/>
  <c r="G24" i="1"/>
  <c r="I14" i="1"/>
  <c r="H14" i="1"/>
  <c r="F14" i="1"/>
  <c r="E14" i="1"/>
  <c r="C14" i="1"/>
  <c r="B14" i="1"/>
  <c r="J13" i="1"/>
  <c r="G13" i="1"/>
  <c r="D13" i="1"/>
  <c r="J12" i="1"/>
  <c r="G12" i="1"/>
  <c r="D12" i="1"/>
  <c r="J11" i="1"/>
  <c r="D11" i="1"/>
  <c r="J10" i="1"/>
  <c r="G10" i="1"/>
  <c r="D10" i="1"/>
  <c r="G36" i="3" l="1"/>
  <c r="F25" i="6"/>
  <c r="D20" i="2"/>
  <c r="F32" i="6"/>
  <c r="J25" i="6"/>
  <c r="K25" i="6" s="1"/>
  <c r="F18" i="6"/>
  <c r="K11" i="6"/>
  <c r="H11" i="6"/>
  <c r="G18" i="6"/>
  <c r="J18" i="6"/>
  <c r="K18" i="6" s="1"/>
  <c r="D11" i="6"/>
  <c r="D12" i="2"/>
  <c r="G14" i="1"/>
  <c r="E25" i="7"/>
  <c r="G29" i="1"/>
  <c r="J29" i="1"/>
  <c r="D29" i="1"/>
  <c r="E10" i="4"/>
  <c r="E9" i="7"/>
  <c r="J14" i="1"/>
  <c r="G25" i="6"/>
  <c r="D14" i="1"/>
</calcChain>
</file>

<file path=xl/sharedStrings.xml><?xml version="1.0" encoding="utf-8"?>
<sst xmlns="http://schemas.openxmlformats.org/spreadsheetml/2006/main" count="1058" uniqueCount="737">
  <si>
    <t>Revisión Departamento de Seguimiento Operativo</t>
  </si>
  <si>
    <t xml:space="preserve">MEVyT </t>
  </si>
  <si>
    <t>Observaciones</t>
  </si>
  <si>
    <t>Comentario del Instituto o Delegación</t>
  </si>
  <si>
    <t>Nivel Educativo</t>
  </si>
  <si>
    <t>Beneficiarios Incorporados</t>
  </si>
  <si>
    <t>Beneficiarios Atendidos</t>
  </si>
  <si>
    <t>Beneficiarios UCN</t>
  </si>
  <si>
    <t>Meta</t>
  </si>
  <si>
    <t>Logro</t>
  </si>
  <si>
    <t>%
Avance</t>
  </si>
  <si>
    <t xml:space="preserve">a </t>
  </si>
  <si>
    <t>b</t>
  </si>
  <si>
    <t>b/a</t>
  </si>
  <si>
    <t>Alfa</t>
  </si>
  <si>
    <t>Inicial</t>
  </si>
  <si>
    <t>Intermedio</t>
  </si>
  <si>
    <t>Avanzado</t>
  </si>
  <si>
    <t>Total</t>
  </si>
  <si>
    <t>Atención a Grupos Prioritarios</t>
  </si>
  <si>
    <t xml:space="preserve">Beneficiarios Atendidos </t>
  </si>
  <si>
    <t>Beneficiarios  UCN</t>
  </si>
  <si>
    <t>Modelo Indígena Bilingüe</t>
  </si>
  <si>
    <t>Jornaleros</t>
  </si>
  <si>
    <t>Educación sin fronteras</t>
  </si>
  <si>
    <t>MEVyT Acreditación</t>
  </si>
  <si>
    <t>Problemática</t>
  </si>
  <si>
    <t>Solución</t>
  </si>
  <si>
    <t>Exámenes presentados en papel</t>
  </si>
  <si>
    <t>Exámenes acreditados en papel</t>
  </si>
  <si>
    <t>Avance %</t>
  </si>
  <si>
    <t>Exámenes Acreditados en papel</t>
  </si>
  <si>
    <t>Alfabetización</t>
  </si>
  <si>
    <t>Exámenes presentados en línea</t>
  </si>
  <si>
    <t>Exámenes acreditados en línea</t>
  </si>
  <si>
    <t>Exámenes Acreditados en línea</t>
  </si>
  <si>
    <t>Exámenes presentados en Línea</t>
  </si>
  <si>
    <t>Exámenes Acreditados en Línea</t>
  </si>
  <si>
    <t>Mes</t>
  </si>
  <si>
    <t>Enero</t>
  </si>
  <si>
    <t>Febrero</t>
  </si>
  <si>
    <t>Marzo</t>
  </si>
  <si>
    <t>Abril</t>
  </si>
  <si>
    <t>Mayo</t>
  </si>
  <si>
    <t>Junio</t>
  </si>
  <si>
    <t>Julio</t>
  </si>
  <si>
    <t>Agosto</t>
  </si>
  <si>
    <t>Septiembre</t>
  </si>
  <si>
    <t>Octubre</t>
  </si>
  <si>
    <t>Noviembre</t>
  </si>
  <si>
    <t>Diciembre</t>
  </si>
  <si>
    <t>N° de Coordinación de Zona</t>
  </si>
  <si>
    <t>Nombre de la Coordinación de Zona</t>
  </si>
  <si>
    <t>Educandos Activos  (a)</t>
  </si>
  <si>
    <t>Educandos Libres  (b)</t>
  </si>
  <si>
    <t>Educandos con Módulo vinculado (C )</t>
  </si>
  <si>
    <t xml:space="preserve">¿Qué acciones se implementaron cuando en alguna coordinación de zona se observó la existencia de adultos activos sin módulo vinculado en el periodo? </t>
  </si>
  <si>
    <t>VINCULACIÓN ESTATAL</t>
  </si>
  <si>
    <t>Clave</t>
  </si>
  <si>
    <t>Nombre de Módulo</t>
  </si>
  <si>
    <t>Cantidad de Módulos en Almacen Estatal</t>
  </si>
  <si>
    <t>Cantidad de Módulos en Coordinación de Zona</t>
  </si>
  <si>
    <t>Cantidad de Módulos faltantes</t>
  </si>
  <si>
    <t>Cantidad de Módulos con Mayor Demanda</t>
  </si>
  <si>
    <t>M.42</t>
  </si>
  <si>
    <t>La Palabra, Adulto</t>
  </si>
  <si>
    <t>M.01</t>
  </si>
  <si>
    <t>Para empezar</t>
  </si>
  <si>
    <t>M.03</t>
  </si>
  <si>
    <t>Matemáticas para empezar</t>
  </si>
  <si>
    <t>P.1</t>
  </si>
  <si>
    <t>Paquete 1 del Alfabetizador, La Palabra</t>
  </si>
  <si>
    <t>M.02</t>
  </si>
  <si>
    <t>Leer y escribir</t>
  </si>
  <si>
    <t>M.06</t>
  </si>
  <si>
    <t>Saber leer</t>
  </si>
  <si>
    <t>M.08</t>
  </si>
  <si>
    <t>Los Números</t>
  </si>
  <si>
    <t>M.11</t>
  </si>
  <si>
    <t>Vamos a conocernos</t>
  </si>
  <si>
    <t>M.12</t>
  </si>
  <si>
    <t>Vivamos Mejor</t>
  </si>
  <si>
    <t>M.09</t>
  </si>
  <si>
    <t>Cuentas útiles</t>
  </si>
  <si>
    <t>M.10</t>
  </si>
  <si>
    <t>Figuras y medidas</t>
  </si>
  <si>
    <t>M.07</t>
  </si>
  <si>
    <t>¡Vamos a escribir!</t>
  </si>
  <si>
    <t>M.33</t>
  </si>
  <si>
    <t>Hablando se entiende la gente</t>
  </si>
  <si>
    <t>M.34</t>
  </si>
  <si>
    <t>Para seguir aprendiendo</t>
  </si>
  <si>
    <t>M.18</t>
  </si>
  <si>
    <t>Operaciones avanzadas</t>
  </si>
  <si>
    <t>M.19</t>
  </si>
  <si>
    <t>Nuestro planeta, la Tierra</t>
  </si>
  <si>
    <t>M.36</t>
  </si>
  <si>
    <t>México, nuestro hogar</t>
  </si>
  <si>
    <t>M.16</t>
  </si>
  <si>
    <t xml:space="preserve">Fracciones y Porcentajes </t>
  </si>
  <si>
    <t>M.17</t>
  </si>
  <si>
    <t>Información y graficas</t>
  </si>
  <si>
    <t>M.30</t>
  </si>
  <si>
    <t>Nuestros Documentos</t>
  </si>
  <si>
    <t>M.23</t>
  </si>
  <si>
    <t>Protegernos, tarea de todos</t>
  </si>
  <si>
    <t>M.22</t>
  </si>
  <si>
    <t>Somos mexicanos</t>
  </si>
  <si>
    <t>M.24</t>
  </si>
  <si>
    <t>Ser padres, una experiencia compartida</t>
  </si>
  <si>
    <t>M.25</t>
  </si>
  <si>
    <t>La educación de nuestros hijos e hijas</t>
  </si>
  <si>
    <t>M.27</t>
  </si>
  <si>
    <t>Ser joven</t>
  </si>
  <si>
    <t>M.28</t>
  </si>
  <si>
    <t>Sexualidad Juvenil</t>
  </si>
  <si>
    <t>M.35</t>
  </si>
  <si>
    <t>Mi negocio</t>
  </si>
  <si>
    <t>M.31</t>
  </si>
  <si>
    <t>Jóvenes y trabajo ¡Empieza a buscar chamba!</t>
  </si>
  <si>
    <t>M.26</t>
  </si>
  <si>
    <t>Un hogar sin violencia</t>
  </si>
  <si>
    <t>M.29</t>
  </si>
  <si>
    <t>¡Aguas con las adicciones!</t>
  </si>
  <si>
    <t>M.20</t>
  </si>
  <si>
    <t>Ser mejor en el trabajo</t>
  </si>
  <si>
    <t>M.43</t>
  </si>
  <si>
    <t>Por un mejor ambiente</t>
  </si>
  <si>
    <t>M.44</t>
  </si>
  <si>
    <t>Tu casa, mi empleo</t>
  </si>
  <si>
    <t>M.49</t>
  </si>
  <si>
    <t>Vida y salud</t>
  </si>
  <si>
    <t>M.46</t>
  </si>
  <si>
    <t>Embarazo, un proyecto de vida</t>
  </si>
  <si>
    <t>M.50</t>
  </si>
  <si>
    <t>Fuera de las drogas</t>
  </si>
  <si>
    <t>M.51</t>
  </si>
  <si>
    <t>Ciudadanía. Participemos activamente</t>
  </si>
  <si>
    <t>M.48</t>
  </si>
  <si>
    <t>Para crecer de los 0 a los 18 meses. Educamos desde el principio</t>
  </si>
  <si>
    <t>M.52</t>
  </si>
  <si>
    <t>Para ganarle a la competencia</t>
  </si>
  <si>
    <t>M.56</t>
  </si>
  <si>
    <t>Las riquezas de nuestra tierra</t>
  </si>
  <si>
    <t>M.53</t>
  </si>
  <si>
    <t>Crédito para mi negocio</t>
  </si>
  <si>
    <t>M.60</t>
  </si>
  <si>
    <t>Organizo mi bolsillo y las finanzas</t>
  </si>
  <si>
    <t>M.45</t>
  </si>
  <si>
    <t>Cuando enfrentamos un delito… la justicia a nuestro alcance</t>
  </si>
  <si>
    <t>M.47</t>
  </si>
  <si>
    <t>Para enseñar a ser. Educamos desde el principio</t>
  </si>
  <si>
    <t>M.68</t>
  </si>
  <si>
    <t>Aprendamos del Conflicto</t>
  </si>
  <si>
    <t>M.61</t>
  </si>
  <si>
    <t>Introducción al Uso de la Computadora</t>
  </si>
  <si>
    <t>Asesores</t>
  </si>
  <si>
    <t>Proyecto</t>
  </si>
  <si>
    <t>A</t>
  </si>
  <si>
    <t>B</t>
  </si>
  <si>
    <t>B / A</t>
  </si>
  <si>
    <t>TOTAL</t>
  </si>
  <si>
    <t>N°</t>
  </si>
  <si>
    <t>Herramienta</t>
  </si>
  <si>
    <t>Contribuye</t>
  </si>
  <si>
    <t>No contribuye</t>
  </si>
  <si>
    <t>Registro Automatizado de Formación (RAF)</t>
  </si>
  <si>
    <t xml:space="preserve">Formato de seguimiento y realimentación de la formación.  </t>
  </si>
  <si>
    <t>Modelo de Evaluación Institucional (MEI)</t>
  </si>
  <si>
    <t>Revision Departamento de Seguimiento Operativo</t>
  </si>
  <si>
    <t>INSTITUCIONES PÚBLICAS</t>
  </si>
  <si>
    <t xml:space="preserve">Observaciones </t>
  </si>
  <si>
    <t>Comentarios del Instituto o Delegación</t>
  </si>
  <si>
    <t>Instituciones Públicas</t>
  </si>
  <si>
    <t>Cantidad de Población Atendida</t>
  </si>
  <si>
    <t>UCE+UCN</t>
  </si>
  <si>
    <t>No.</t>
  </si>
  <si>
    <t>Tiempo que lleva colaborando (años cumplidos)</t>
  </si>
  <si>
    <t>Sector</t>
  </si>
  <si>
    <t>Convenio Específico</t>
  </si>
  <si>
    <t>Convenio Adhesión</t>
  </si>
  <si>
    <t xml:space="preserve">Alfa </t>
  </si>
  <si>
    <t>Alfa (UCE)</t>
  </si>
  <si>
    <t>Inicial (UCE)</t>
  </si>
  <si>
    <t xml:space="preserve">Intermedio (UCN) </t>
  </si>
  <si>
    <t>Avanzado (UCN)</t>
  </si>
  <si>
    <t>Comedores Comunitarios</t>
  </si>
  <si>
    <t>65 y más</t>
  </si>
  <si>
    <t>LICONSA</t>
  </si>
  <si>
    <t>Dirección General de Opciones Productivas</t>
  </si>
  <si>
    <t>CONAFE</t>
  </si>
  <si>
    <t>INSTITUCIONES PRIVADAS</t>
  </si>
  <si>
    <t>Instituciones Privadas</t>
  </si>
  <si>
    <t xml:space="preserve">SOCIEDADES CIVILES </t>
  </si>
  <si>
    <t>Sociedad Civil</t>
  </si>
  <si>
    <t>Estrategias a implementar</t>
  </si>
  <si>
    <t>PEC</t>
  </si>
  <si>
    <t>Incorporación</t>
  </si>
  <si>
    <t>Género</t>
  </si>
  <si>
    <t>Edad</t>
  </si>
  <si>
    <t>Avance</t>
  </si>
  <si>
    <t>Hombres</t>
  </si>
  <si>
    <t>Mujeres</t>
  </si>
  <si>
    <t>65+</t>
  </si>
  <si>
    <t>65-</t>
  </si>
  <si>
    <t>Primaria</t>
  </si>
  <si>
    <t>Secundaria</t>
  </si>
  <si>
    <t xml:space="preserve"> Exámenes Presentados</t>
  </si>
  <si>
    <t xml:space="preserve"> Exámenes Acreditados</t>
  </si>
  <si>
    <t>UCNs</t>
  </si>
  <si>
    <t>Impresos</t>
  </si>
  <si>
    <t>En linea</t>
  </si>
  <si>
    <t xml:space="preserve">Hombres </t>
  </si>
  <si>
    <t>Certificados</t>
  </si>
  <si>
    <t>Certificaciones</t>
  </si>
  <si>
    <t xml:space="preserve"> Presupuesto MEVyT</t>
  </si>
  <si>
    <t>Observaciones Adicionales</t>
  </si>
  <si>
    <t>Presupuesto</t>
  </si>
  <si>
    <t>Ramo 11</t>
  </si>
  <si>
    <t>Ramo 33</t>
  </si>
  <si>
    <t>Otras Fuentes de Financiamiento</t>
  </si>
  <si>
    <t>Ejercido</t>
  </si>
  <si>
    <t>Presupuesto Formación Institucional  de Figuras</t>
  </si>
  <si>
    <t>Presupuesto PEC</t>
  </si>
  <si>
    <t>4.- Proporcione la siguiente información relacionada en el presupuesto.</t>
  </si>
  <si>
    <t>Nota:</t>
  </si>
  <si>
    <t>La información que se reporta en este apartado debe de contemplar el gasto de recursos provenientes de Otras Fuentes de Financiamiento</t>
  </si>
  <si>
    <t>Las buenas practicas estarán ligadas a la operación de los servicios que presta el Institutos y Delegaciones (asesores, UCN,UCE, plazas comunitarias, gratificaciones, módulos, capacitación a figuras solidarias, administrativos etc.)</t>
  </si>
  <si>
    <t>Datos de Identificación</t>
  </si>
  <si>
    <t>Nombre de la buena práctica</t>
  </si>
  <si>
    <t>Objetivo</t>
  </si>
  <si>
    <t>Lugar / cobertura geográfica</t>
  </si>
  <si>
    <t>Datos de Contacto</t>
  </si>
  <si>
    <t>Nombre</t>
  </si>
  <si>
    <t>Cargo</t>
  </si>
  <si>
    <t>Correo</t>
  </si>
  <si>
    <t>ACCIONES</t>
  </si>
  <si>
    <t>ACCION DE SEGUIMIENTO</t>
  </si>
  <si>
    <t xml:space="preserve">No. </t>
  </si>
  <si>
    <t>Nombre de acción</t>
  </si>
  <si>
    <t>Fecha de término</t>
  </si>
  <si>
    <t>Estatus</t>
  </si>
  <si>
    <t>1.- Utilice este espacio para añadir las observaciones sobre las dificultades para consolidar la información.</t>
  </si>
  <si>
    <t>2.- Utilice este espacio para añadir las observaciones sobre la pertinencia de la información.</t>
  </si>
  <si>
    <t>3.- Utilice este espacio para añadir las observaciones sobre el formato, alcances, límites más opciones.</t>
  </si>
  <si>
    <t>ESTADOS</t>
  </si>
  <si>
    <t>Sectores  Gobierno Federal</t>
  </si>
  <si>
    <t>Aguascalientes</t>
  </si>
  <si>
    <t>Administrativos de la Administración Pública Federal</t>
  </si>
  <si>
    <t>Convenio especial</t>
  </si>
  <si>
    <t>Convenio adhesión</t>
  </si>
  <si>
    <t>Años cumplidos</t>
  </si>
  <si>
    <t>Baja California</t>
  </si>
  <si>
    <t>Gobernación</t>
  </si>
  <si>
    <t>Baja California Sur</t>
  </si>
  <si>
    <t>Hacienda y Crédito Público</t>
  </si>
  <si>
    <t>Verbal</t>
  </si>
  <si>
    <t>Si</t>
  </si>
  <si>
    <t>Campeche</t>
  </si>
  <si>
    <t>Defensa Nacional</t>
  </si>
  <si>
    <t>Oficial</t>
  </si>
  <si>
    <t>No</t>
  </si>
  <si>
    <t>Coahuila de Zaragoza</t>
  </si>
  <si>
    <t xml:space="preserve">Agricultura, Ganadería y Desarrollo rural </t>
  </si>
  <si>
    <t>Colima</t>
  </si>
  <si>
    <t>Comunicaciones y Transportes</t>
  </si>
  <si>
    <t>Chiapas</t>
  </si>
  <si>
    <t>Comercio y Fomento Industrial</t>
  </si>
  <si>
    <t>Chihuahua</t>
  </si>
  <si>
    <t xml:space="preserve">Educación Pública </t>
  </si>
  <si>
    <t>Ciudad de México</t>
  </si>
  <si>
    <t>Salud</t>
  </si>
  <si>
    <t>Durango</t>
  </si>
  <si>
    <t xml:space="preserve">Trabajo y Previsión Social </t>
  </si>
  <si>
    <t>Guanajuato</t>
  </si>
  <si>
    <t>Reforma Agraria</t>
  </si>
  <si>
    <t>Guerrero</t>
  </si>
  <si>
    <t>Medio Ambiente, Recursos Naturales y Pesca</t>
  </si>
  <si>
    <t>Hidalgo</t>
  </si>
  <si>
    <t>Procuraduría General de la República</t>
  </si>
  <si>
    <t>Jalisco</t>
  </si>
  <si>
    <t>Energía</t>
  </si>
  <si>
    <t>México</t>
  </si>
  <si>
    <t xml:space="preserve">Desarrollo Social </t>
  </si>
  <si>
    <t>Michoacán de Ocampo</t>
  </si>
  <si>
    <t xml:space="preserve">Turismo </t>
  </si>
  <si>
    <t>Morelos</t>
  </si>
  <si>
    <t xml:space="preserve">Entidades Paraestatales no Coordinadas Sectorialmente </t>
  </si>
  <si>
    <t>Nayarit</t>
  </si>
  <si>
    <t>Nuevo León</t>
  </si>
  <si>
    <t>Sectores Organizaciones de la Sociedad Civil</t>
  </si>
  <si>
    <t>Oaxaca</t>
  </si>
  <si>
    <t>1.- Asistencia social, conforme a lo establecido en la Ley Sobre el Sistema Nacional de Asistencia Social y en la Ley General de Salud</t>
  </si>
  <si>
    <t>Puebla</t>
  </si>
  <si>
    <t>2.- Apoyo a la alimentación popular</t>
  </si>
  <si>
    <t>Querétaro</t>
  </si>
  <si>
    <t>3.- Cívicas, enfocadas a promover la participación ciudadana en asuntos de interés público</t>
  </si>
  <si>
    <t>Quintana Roo</t>
  </si>
  <si>
    <t>4.- Asistencia jurídica</t>
  </si>
  <si>
    <t>San Luis Potosí</t>
  </si>
  <si>
    <t>5.- Apoyo para el desarrollo de los pueblos y comunidades indígenas</t>
  </si>
  <si>
    <t>Sinaloa</t>
  </si>
  <si>
    <t>6.- Promoción de la equidad de género</t>
  </si>
  <si>
    <t>Sonora</t>
  </si>
  <si>
    <t xml:space="preserve">7.- Aportación de servicios para la atención a grupos sociales con discapacidad </t>
  </si>
  <si>
    <t>Tabasco</t>
  </si>
  <si>
    <t xml:space="preserve">8.- Cooperación para el desarrollo comunitario en el entorno urbano o rural Fracción reforma </t>
  </si>
  <si>
    <t>Tamaulipas</t>
  </si>
  <si>
    <t>9.-  Apoyo en la defensa y promoción de los derechos humanos</t>
  </si>
  <si>
    <t>Tlaxcala</t>
  </si>
  <si>
    <t>10.- Promoción del deporte</t>
  </si>
  <si>
    <t>Veracruz de Ignacio de la Llave</t>
  </si>
  <si>
    <t>11.- Promoción y aportación de servicios para la atención de la salud y cuestiones sanitarias</t>
  </si>
  <si>
    <t>Yucatán</t>
  </si>
  <si>
    <t xml:space="preserve">12.- Apoyo en el aprovechamiento de los recursos naturales, la protección del ambiente, la flora y la fauna, la presservación y restauración del equilibrio ecológico, así como la promoción del dasarrollo sustentable a nivel regional y comunitario, de las zonas urbanas y rurales                </t>
  </si>
  <si>
    <t>Zacatecas</t>
  </si>
  <si>
    <t>13.- Promoción y fomento educativo, cultural, artístico, científico y tecnológico</t>
  </si>
  <si>
    <t>14.- Fomento de acciones para mejorar la economía popular</t>
  </si>
  <si>
    <t>15.- Participación en acciones de protección civil</t>
  </si>
  <si>
    <t xml:space="preserve">Sonora </t>
  </si>
  <si>
    <t xml:space="preserve">16.- Prestación de servicios de apoyo a la creación y fortalecimiento de organizaciones </t>
  </si>
  <si>
    <t>17.- Promoción y defensa de los derechos de los consumidores</t>
  </si>
  <si>
    <t>18.- Acciones que promuevan el fortalecimiento del tejido social y la seguridad ciudadana</t>
  </si>
  <si>
    <t>19.- Otras</t>
  </si>
  <si>
    <t>Sector Privado</t>
  </si>
  <si>
    <t>11 Agricultura, cría y explotación de animales, aprovechamiento forestal, pesca y caza</t>
  </si>
  <si>
    <t>21 Minería</t>
  </si>
  <si>
    <t>22 Generación, transmisión y distribución de energía eléctrica, suministro de agua y de gas por producto al consumidor final</t>
  </si>
  <si>
    <t>23 Construcción</t>
  </si>
  <si>
    <t>43 Comercio al por mayor</t>
  </si>
  <si>
    <t>46 Comercio al por menor</t>
  </si>
  <si>
    <t>48 Transportes</t>
  </si>
  <si>
    <t>51 Información en medios masivos</t>
  </si>
  <si>
    <t>52 Servicios financieros y de seguros</t>
  </si>
  <si>
    <t>53 Servicios inmobiliarios y de alquiler de bienes muebles e intangibles</t>
  </si>
  <si>
    <t>54 Servicios profesionales, científicos y técnicos</t>
  </si>
  <si>
    <t>55 Corporativos</t>
  </si>
  <si>
    <t>56 Servicios de apoyo a los negocios y manejo de desechos y servicios de remediación</t>
  </si>
  <si>
    <t>61 Servicios educativos</t>
  </si>
  <si>
    <t>62 Servicios de salud y de asistencia social</t>
  </si>
  <si>
    <t>71 Servicios de esparcimiento culturales y deportivos, y otros servicios recreativos</t>
  </si>
  <si>
    <t>72 Servicios de alojamiento temporal y de preparación de alimentos y bebidas</t>
  </si>
  <si>
    <t>81 Otros servicios excepto actividades gubernamentales</t>
  </si>
  <si>
    <t>93 Actividades legislativas, gubernamentales, de impartición de justicia y de organismos internacionales y extraterritoriales</t>
  </si>
  <si>
    <t>99 No especificado de sector de actividad</t>
  </si>
  <si>
    <t>2110 Extracción de petróleo y gas</t>
  </si>
  <si>
    <t>491 Servicios postales</t>
  </si>
  <si>
    <t>5110 Edición de periódicos, revistas, libros, software y otros materiales, y edición de estas publicaciones integrada con la impresión</t>
  </si>
  <si>
    <t>1121 Cría y explotación de animales</t>
  </si>
  <si>
    <t>1122 Acuicultura</t>
  </si>
  <si>
    <t>1130 Aprovechamiento forestal</t>
  </si>
  <si>
    <t>1141 Pesca</t>
  </si>
  <si>
    <t>1142 Caza y captura</t>
  </si>
  <si>
    <t>1150 Servicios relacionados con las actividades agropecuarias y forestales</t>
  </si>
  <si>
    <t>1199 Descripciones insuficientemente especificadas de subsector de actividad del sector</t>
  </si>
  <si>
    <t>2121 Minería de carbón mineral</t>
  </si>
  <si>
    <t>2122 Minería de minerales metálicos</t>
  </si>
  <si>
    <t>2123 Minería de minerales no metálicos</t>
  </si>
  <si>
    <t>2129 Descripciones insuficientemente especificadas de minerales metálicos y no metálicos</t>
  </si>
  <si>
    <t>2131 Servicios relacionados con la minería</t>
  </si>
  <si>
    <t>2132 Perforación de pozos petroleros y de gas</t>
  </si>
  <si>
    <t>2199 Descripciones insuficientemente especificadas de subsector de actividad del sector</t>
  </si>
  <si>
    <t>2210 Generación, transmisión y distribución de energía eléctrica</t>
  </si>
  <si>
    <t>2221 Captación, tratamiento y suministro de agua</t>
  </si>
  <si>
    <t>2222 Suministro de gas por ductos al consumidor final</t>
  </si>
  <si>
    <t>2361 Edificación residencial</t>
  </si>
  <si>
    <t>2362 Autoconstrucción residencial</t>
  </si>
  <si>
    <t>2363 Edificación no residencial</t>
  </si>
  <si>
    <t>2370 Construcción de obras de ingeniería civil</t>
  </si>
  <si>
    <t>2381 Trabajos especializados para la construcción</t>
  </si>
  <si>
    <t>2382 Trabajos de albañilería de instalaciones hidrosanitarias y eléctricas y de trabajos en exteriores</t>
  </si>
  <si>
    <t>2399 Descripciones insuficientemente especificadas de subsector de actividad del sector</t>
  </si>
  <si>
    <t>3110 Industria alimentaria</t>
  </si>
  <si>
    <t>3120 Industria de las bebidas y del tabaco</t>
  </si>
  <si>
    <t>3130 Fabricación de insumos textiles y acabado de textiles</t>
  </si>
  <si>
    <t>31-33 Industrias manufactureras</t>
  </si>
  <si>
    <t>3140 Fabricación de productos textiles, excepto prendas de vestir</t>
  </si>
  <si>
    <t>3150 Fabricación de prendas de vestir</t>
  </si>
  <si>
    <t>3160 Curtido y acabado de cuero y piel, y fabricación de productos de cuero, piel y materiales sucedáneos</t>
  </si>
  <si>
    <t>3210 Industria de la madera</t>
  </si>
  <si>
    <t>3220 Industria del papel</t>
  </si>
  <si>
    <t>3230 Impresión e industrias conexas</t>
  </si>
  <si>
    <t>3240 Fabricación de productos derivados del petróleo y del carbón</t>
  </si>
  <si>
    <t>3250 Industria química</t>
  </si>
  <si>
    <t>3260 Industria del plástico y del hule</t>
  </si>
  <si>
    <t>3270 Fabricación de productos a base de minerales no metálicos</t>
  </si>
  <si>
    <t>3310 Industrias metálicas básicas</t>
  </si>
  <si>
    <t>3320 Fabricación de productos metálicos</t>
  </si>
  <si>
    <t>3330 Fabricación de maquinaria y equipo</t>
  </si>
  <si>
    <t>3340 Fabricación de equipo de computación, comunicación, medición y de otros equipos, componentes y accesorios electronicos</t>
  </si>
  <si>
    <t>3350 Fabricación de accesorios, aparatos eléctricos y equipo de generación de energía eléctrica</t>
  </si>
  <si>
    <t>3360 Fabricación de equipo de transporte y partes para vehículos automotores</t>
  </si>
  <si>
    <t>3370 Fabricación de muebles, colchones y persianas</t>
  </si>
  <si>
    <t>3380 Otras industrias manufactureras</t>
  </si>
  <si>
    <t>3399 Descripciones insuficientemente especificadas de subsector de actividad del sector</t>
  </si>
  <si>
    <t>4310 Comercio al por mayor de abarrotes, alimentos, bebidas, hielo y tabaco</t>
  </si>
  <si>
    <t>4320 Comercio al por mayor de productos textiles y calzado</t>
  </si>
  <si>
    <t>4330 Comercio al por mayor de productos farmacéuticos, de perfumería, artículos para el esparcimiento, electrodomésticos menores y aparatos de linea blanca</t>
  </si>
  <si>
    <t>4340 Comercio al por mayor de materias primas agropecuarias y forestales, para la industria, y materiales de desecho</t>
  </si>
  <si>
    <t>4350 Comercio al por mayor de maquinaria, equipo y mobiliario para actividades agropecuarias, industriales, de servicios y comerciales, y de otra maquinaria y equipo de uso en general</t>
  </si>
  <si>
    <t>4360 Comercio al por mayor de camiones y de partes y refacciones nuevas para automóviles, camionetas y camiones</t>
  </si>
  <si>
    <t>4370 Intermediación de comercio al por mayor</t>
  </si>
  <si>
    <t>4399 Descripciones insuficientemente especificadas de subsector de actividad del sector</t>
  </si>
  <si>
    <t>4611 Comercio al por menor de abarrotes, alimentos, bebidas, hielo y tabaco</t>
  </si>
  <si>
    <t>4612 Comercio ambulante de abarrotes, alimentos, bebidas, hielo y tabaco</t>
  </si>
  <si>
    <t>4620 Comercio al por menor en tiendas de autoservicio y departamentales</t>
  </si>
  <si>
    <t>4631 Comercio al por menor de productos textiles, bisutería, accesorios de vestir y calzado</t>
  </si>
  <si>
    <t>4632 Comercio ambulante de productos textiles, bisutería, accesorios de vestir y calzado</t>
  </si>
  <si>
    <t>4641 Comercio al por menor de artículos para el cuidado de la salud</t>
  </si>
  <si>
    <t>4642 Comercio ambulante de artículos para el cuidado de la salud</t>
  </si>
  <si>
    <t>4651 Comercio al por menor de artículos de papelería, para el esparcimiento y otros artículos de uso personal</t>
  </si>
  <si>
    <t>4652 Comercio ambulante de artículos de papelería, para el esparcimiento y otros artículos de uso personal</t>
  </si>
  <si>
    <t>4661 Comercio al por menor de enseres domésticos, computadoras, artículos para la decoración de interiores y de artículos usados</t>
  </si>
  <si>
    <t>4662 Comercio ambulante de muebles, artículos para el hogar y de artículos usados.</t>
  </si>
  <si>
    <t>4671 Comercio al por menor de artículos de ferretería, tlapalería y vidrios</t>
  </si>
  <si>
    <t>4672 Comercio ambulante de artículos de ferretería, tlapalería</t>
  </si>
  <si>
    <t>4681 Comercio al por menor de vehículos de motor, refacciones, combustibles y lubricantes</t>
  </si>
  <si>
    <t>4682 Comercio ambulante de partes y refacciones para automóviles, camionetas y combustibles</t>
  </si>
  <si>
    <t>4690 Comercio al por menor exclusivamente a través de Internet, y catálogos impresos, televisión y similares</t>
  </si>
  <si>
    <t>4699 Descripciones insuficientemente especificadas de subsector de actividad del sector</t>
  </si>
  <si>
    <t>4810 Transporte aéreo</t>
  </si>
  <si>
    <t>4820 Transporte por ferrocarril</t>
  </si>
  <si>
    <t>4830 Transporte por agua</t>
  </si>
  <si>
    <t>4840 Autotransporte de carga</t>
  </si>
  <si>
    <t>4850 Transporte terrestre de pasajeros, excepto por ferrocarril</t>
  </si>
  <si>
    <t>4860 Transporte por ductos</t>
  </si>
  <si>
    <t>4870 Transporte turístico</t>
  </si>
  <si>
    <t>4881 Servicios relacionados con el transporte</t>
  </si>
  <si>
    <t>4882 Servicios de reparación y limpieza exterior de aviones, barcos y trenes</t>
  </si>
  <si>
    <t>4899 Descripciones insuficientemente especificadas de subsector de actividad del sector</t>
  </si>
  <si>
    <t>4910 Servicios postales</t>
  </si>
  <si>
    <t>4920 Servicios de mensajería y paquetería</t>
  </si>
  <si>
    <t>4930 Servicios de almacenamiento</t>
  </si>
  <si>
    <t>48-49 Transportes, correos y almacenamiento</t>
  </si>
  <si>
    <t>5120 Industria fílmica y del video, e industria del sonido</t>
  </si>
  <si>
    <t>5150 Radio y televisión</t>
  </si>
  <si>
    <t>5170 Otras telecomunicaciones</t>
  </si>
  <si>
    <t>5180 Procesamiento electrónico de información, hospedaje y otros servicios relacionados</t>
  </si>
  <si>
    <t>5190 Otros servicios de información</t>
  </si>
  <si>
    <t>5199 Descripciones insuficientemente especificadas de subsector de actividad del sector</t>
  </si>
  <si>
    <t>5210 Banca central (Banco de México)</t>
  </si>
  <si>
    <t>5221 Banca múltiple, y administración de fondos y fideicomisos del sector privado</t>
  </si>
  <si>
    <t>5222 Otras instituciones de intermediación crediticia y financiera no bursátil del sector privado</t>
  </si>
  <si>
    <t>5223 Banca de desarrollo, y administración de fondos y fideicomisos del sector público</t>
  </si>
  <si>
    <t>5229 Descripciones insuficientemente especificadas de servicios financieros no bursátiles</t>
  </si>
  <si>
    <t>5230 Actividades bursátiles, cambiarias y de inversión financiera</t>
  </si>
  <si>
    <t>5240 Compañías de fianzas, seguros y pensiones</t>
  </si>
  <si>
    <t>5299 Descripciones insuficientemente especificadas de subsector de actividad del sector</t>
  </si>
  <si>
    <t>5310 Servicios inmobiliarios</t>
  </si>
  <si>
    <t>5321 Servicios de alquiler de automóviles, camiones y otros transportes terrestres</t>
  </si>
  <si>
    <t>5322 Servicios de alquiler y centros de alquiler de bienes muebles, excepto equipo de transporte terrestre</t>
  </si>
  <si>
    <t>5330 Servicios de alquiler de marcas registradas, patentes y franquicias</t>
  </si>
  <si>
    <t>5399 Descripciones insuficientemente especificadas de subsector de actividad del sector</t>
  </si>
  <si>
    <t>5411 Servicios profesionales, científicos y técnicos</t>
  </si>
  <si>
    <t>5412 Servicios de investigación científica y desarrollo</t>
  </si>
  <si>
    <t>5413 Servicios veterinarios</t>
  </si>
  <si>
    <t>5414 Servicios de fotografía</t>
  </si>
  <si>
    <t>5510 Corporativos</t>
  </si>
  <si>
    <t>5611 Servicios de apoyo a los negocios, de empleo, apoyo secretarial y otros servicios de apoyo a los negocios</t>
  </si>
  <si>
    <t>5612 Limpieza interior de aviones, barcos y trenes</t>
  </si>
  <si>
    <t>5613 Servicios de limpieza y de instalación y mantenimiento de áreas verdes</t>
  </si>
  <si>
    <t>5614 Servicios de investigación, protección y seguridad</t>
  </si>
  <si>
    <t>5615 Agencias de viajes y servicios de reservaciones</t>
  </si>
  <si>
    <t>5616 Servicios combinados de apoyo a instalaciones</t>
  </si>
  <si>
    <t>5620 Manejo de desechos y servicios de remediación</t>
  </si>
  <si>
    <t>6111 Escuela de educación básica, media y especial pertenecientes al sector privado</t>
  </si>
  <si>
    <t>6112 Escuela de educación básica, media y especial pertenecientes al sector público</t>
  </si>
  <si>
    <t>6119 Escuela de educación básica, media y especial no especificadas de sector privado o público</t>
  </si>
  <si>
    <t>6121 Escuelas de educación postbachillerato no universitaria perteneciente al sector privado</t>
  </si>
  <si>
    <t>6122 Escuelas de educación postbachillerato no universitaria perteneciente al sector público</t>
  </si>
  <si>
    <t>6129 Escuelas de educación postbachillerato no universitaria no especificadas de sector privado o público</t>
  </si>
  <si>
    <t>6131 Escuelas de educación superior pertenecientes al sector privado</t>
  </si>
  <si>
    <t>6132 Escuelas de educación superior pertenecientes al sector público</t>
  </si>
  <si>
    <t>6139 Escuelas de educación superior no especificadas de sector privado o público</t>
  </si>
  <si>
    <t>6141 Otros servicios educativos pertenecientes al sector privado</t>
  </si>
  <si>
    <t>6142 Otros servicios educativos pertenecientes al sector público</t>
  </si>
  <si>
    <t>6149 Otros servicios educativos no especificados de sector privado o público</t>
  </si>
  <si>
    <t>6150 Servicios de apoyo a la educación</t>
  </si>
  <si>
    <t>6199 Descripciones insuficientemente especificadas de subsector de actividad del sector</t>
  </si>
  <si>
    <t>6211 Servicios médicos de consulta externa y servicios relacionados pertenecientes al sector privado</t>
  </si>
  <si>
    <t>6212 Servicios médicos de consulta externa y servicios relacionados pertenecientes al sector público</t>
  </si>
  <si>
    <t>6219 Servicios médicos de consulta externa y servicios relacionados no especificados de sector privado o público</t>
  </si>
  <si>
    <t>6221 Hospitales pertenecientes al sector privado</t>
  </si>
  <si>
    <t>6222 Hospitales pertenecientes al sector público</t>
  </si>
  <si>
    <t>6229 Hospitales no especificados de sector privado o público</t>
  </si>
  <si>
    <t>6231 Residencias de asistencia social y para el cuidado de la salud pertenecientes al sector privado</t>
  </si>
  <si>
    <t>6232 Residencias de asistencia social y para el cuidado de la salud pertenecientes al sector público</t>
  </si>
  <si>
    <t>6239 Residencias de asistencia social y para el cuidado de la salud no especificadas de sector privado o público</t>
  </si>
  <si>
    <t>6241 Otros servicios de asistencia social pertenecientes al sector privado</t>
  </si>
  <si>
    <t>6242 Otros servicios de asistencia social pertenecientes al sector público</t>
  </si>
  <si>
    <t>6249 Otros servicios de asistencia social no especificados de sector privado o público</t>
  </si>
  <si>
    <t>6251 Guarderías pertenecientes al sector privado</t>
  </si>
  <si>
    <t>6252 Guarderías pertenecientes al sector público</t>
  </si>
  <si>
    <t>6259 Guarderías no especificados de sector privado o público</t>
  </si>
  <si>
    <t>6299 Descripciones insuficientemente especificadas de subsector de actividad del sector</t>
  </si>
  <si>
    <t>7111 Compañías y grupos de espectáculos artísticos</t>
  </si>
  <si>
    <t>7112 Deportistas y equipos deportivos profesionales y semiprofesionales</t>
  </si>
  <si>
    <t>7113 Promotores, agentes y representantes de espectáculos artísticos, deportivos y similares</t>
  </si>
  <si>
    <t>7114 Artistas, escritores y técnicos independientes</t>
  </si>
  <si>
    <t>7115 Trabajadores ambulantes en espectáculos</t>
  </si>
  <si>
    <t>7120 Museos, sitios históricos, zoológicos y similares</t>
  </si>
  <si>
    <t>7131 Parques con instalaciones recreativas y casas de juegos electrónicos</t>
  </si>
  <si>
    <t>7132 Venta de billetes de lotería nacional</t>
  </si>
  <si>
    <t>7133 Venta ambulante de billetes de lotería nacional</t>
  </si>
  <si>
    <t>7210 Servicios de alojamiento temporal</t>
  </si>
  <si>
    <t>7221 Servicios de preparación de alimentos y bebidas</t>
  </si>
  <si>
    <t>7222 Servicios de preparación de alimentos y bebidas por trabajadores en unidades ambulantes</t>
  </si>
  <si>
    <t>7223 Centros nocturnos</t>
  </si>
  <si>
    <t>8111 Servicios de reparación y mantenimiento de automóviles y camiones</t>
  </si>
  <si>
    <t>8112 Servicios de reparación y mantenimiento de equipo, maquinaria, artículos para el hogar y personales</t>
  </si>
  <si>
    <t>8119 Descripciones insuficientemente especificadas de servicios de reparación y mantenimiento</t>
  </si>
  <si>
    <t>8121 Servicios personales</t>
  </si>
  <si>
    <t>8122 Estacionamientos y pensiones para vehículos automotores</t>
  </si>
  <si>
    <t>8123 Servicios de cuidado y de lavado de automóviles por trabajadores ambulantes</t>
  </si>
  <si>
    <t>8124 Servicios de revelado e impresión de fotografías</t>
  </si>
  <si>
    <t>8125 Servicios de administración de cementerios</t>
  </si>
  <si>
    <t>8130 Asociaciones y organizaciones</t>
  </si>
  <si>
    <t>8140 Hogares con empleados domésticos</t>
  </si>
  <si>
    <t>9311 Órganos legislativos</t>
  </si>
  <si>
    <t>9312 Administración Pública Federal</t>
  </si>
  <si>
    <t>9313 Administración Pública Estatal</t>
  </si>
  <si>
    <t>9314 Administración Pública Municipal</t>
  </si>
  <si>
    <t>9319 Descripciones de administración pública que no especifican el nivel de gobierno</t>
  </si>
  <si>
    <t>9320 Organismos internacionales y extraterritoriales</t>
  </si>
  <si>
    <t>9999 No especificado de sector de actividad</t>
  </si>
  <si>
    <t>GUÍA DE USUARIO</t>
  </si>
  <si>
    <t>OPCIÓN</t>
  </si>
  <si>
    <t>DIBUJO</t>
  </si>
  <si>
    <t>FUNCIONALIDAD</t>
  </si>
  <si>
    <t>Listas desplegables</t>
  </si>
  <si>
    <r>
      <t xml:space="preserve">En la misma hoja, en la celda A6 encontrará una lista desplegable con los nombres de los estados, se debe de hacer un </t>
    </r>
    <r>
      <rPr>
        <i/>
        <sz val="20"/>
        <rFont val="Arial"/>
        <family val="2"/>
      </rPr>
      <t>click</t>
    </r>
    <r>
      <rPr>
        <sz val="20"/>
        <rFont val="Arial"/>
        <family val="2"/>
      </rPr>
      <t xml:space="preserve"> sobre esta celda para habilitar la lista, una vez desplegadas las opciones se debe de seleccionar el Estado.</t>
    </r>
  </si>
  <si>
    <t>Vinculación con índice</t>
  </si>
  <si>
    <t>En la hoja "índice" se presenta el nombre de cada sección que compone el IAT y esta vinculada a la misma.</t>
  </si>
  <si>
    <t>Vinculación con hojas del libro de Excel</t>
  </si>
  <si>
    <t>Navegación</t>
  </si>
  <si>
    <r>
      <t xml:space="preserve">El usuario podrá hacer </t>
    </r>
    <r>
      <rPr>
        <i/>
        <sz val="20"/>
        <rFont val="Arial"/>
        <family val="2"/>
      </rPr>
      <t>click</t>
    </r>
    <r>
      <rPr>
        <sz val="20"/>
        <rFont val="Arial"/>
        <family val="2"/>
      </rPr>
      <t xml:space="preserve"> en las pestañas de cada hoja para moverse de sección en sección.</t>
    </r>
  </si>
  <si>
    <t>Solo permite escribir</t>
  </si>
  <si>
    <t xml:space="preserve">DIRECCIÓN DE PROSPECTIVA Y EVALUACIÓN </t>
  </si>
  <si>
    <t>Subdirección de Evaluación Institucional</t>
  </si>
  <si>
    <t>Enero   -  Marzo 2017</t>
  </si>
  <si>
    <t>1er. Informe de Autoevaluación Trimestral</t>
  </si>
  <si>
    <t>2do. Informe de Autoevaluación Trimestral</t>
  </si>
  <si>
    <t>3er. Informe de Autoevaluación Trimestral</t>
  </si>
  <si>
    <t>Índice</t>
  </si>
  <si>
    <t>4o. Informe de Autoevaluación Trimestral</t>
  </si>
  <si>
    <t>Marco jurídico</t>
  </si>
  <si>
    <t>Características</t>
  </si>
  <si>
    <t>Proceso de Elaboración</t>
  </si>
  <si>
    <t>Fecha de Entrega</t>
  </si>
  <si>
    <t xml:space="preserve"> </t>
  </si>
  <si>
    <t>INTRODUCCIÓN</t>
  </si>
  <si>
    <t>Este instrumento de evaluación proporciona información que alimenta a la Matriz de Indicadores para Resultados (MIR) del Ramo 11, así como también se puede hacer uso de la información para la MIR del Ramo 33 por lo que es de suma importancia que la información cualitativa se reporte de forma correcta.</t>
  </si>
  <si>
    <t>LINEAMIENTOS PARA ELABORAR EL INFORME DE AUTOEVALUACIÓN TRIMESTRAL</t>
  </si>
  <si>
    <t xml:space="preserve">MARCO JURÍDICO
Artículos 6, 7, fracción I del Reglamento de la Ley Federal de Presupuesto y Responsabilidad Hacendaria.
Artículo SEGUNDO, Lineamientos Generales para la Evaluación de los Programas Federales de la Administración Pública Federal, emitidos conjuntamente por la Secretaría de Hacienda y Crédito Público (SHCP), la Secretaría de la Función Pública (SFP) y el Consejo Nacional de Evaluación de la Política de Desarrollo Social (CONEVAL), publicados en el Diario Oficial de la Federación, el 30 de Marzo del 2007; en el que se considera:
Que las dependencias y entidades de la Administración Pública Federal en el marco de las políticas y de la planeación nacional del desarrollo, deben orientar sus programas y el gasto público al logro de objetivos y metas, y los resultados deberán medirse objetivamente a través de indicadores relacionados con la eficiencia, economía, eficacia y la calidad en la Administración Pública Federal y el impacto social del gasto público.
Elemento de control 15, Norma Tercera (Actividades de Control), Sección I, Capítulo III, Título Segundo, del Acuerdo por el que se emiten las disposiciones y el Manual Administrativo de Aplicación General en Materia de Control Interno.
“Se tienen en operación los instrumentos y mecanismos del proceso, que midan su avance, resultados y se analizan las variaciones en el cumplimiento de los objetivos y metas institucionales.”
</t>
  </si>
  <si>
    <t>Artículos 24, 27 y 28 de la Ley de Planeación:
Artículo 24. Los programas institucionales que deban elaborar las entidades paraestatales, se sujetaran a las previsiones contenidas en el plan y en el programa sectorial correspondiente, las entidades al elaborar sus programas institucionales, se ajustarán en lo conducente, a la ley que regule su organización y su funcionamiento.
Artículo 27. Para la ejecución del plan y programas sectoriales, institucionales, regionales y especiales, las dependencias y entidades elaborarán programas anuales, que incluirán los aspectos administrativos y de política económica social y ambiental correspondientes. Estos programas anuales que deben ser congruentes entre sí, regirán, durante el año de que se trate, las actividades de la administración pública federal en su conjunto y servirán de base para la integración de los anteproyectos de presupuesto anuales que las propias dependencias y entidades deberán elaborar conforme a la legislación aplicable.
Artículo 28. El plan y los programas a que se refieren los artículos anteriores especificarán las acciones que serán objeto de coordinación con los gobiernos de los estados y de inducción o concertación con los grupos sociales interesados.</t>
  </si>
  <si>
    <t>OBJETIVO</t>
  </si>
  <si>
    <t>El IAT de las entidades federativas tiene como objetivos:
•  Evaluar el impacto de los programas y estrategias llevadas a cabo en los Institutos Estatales y Delegaciones, las cuales permitan conocer la efectividad y eficiencia de las acciones que realiza el INEA a nivel nacional. 
•  Facilitar y orientar el proceso de planeación y micro planeación de las áreas estatales y coordinaciones de zona en la operación de los servicios de educación para adultos.</t>
  </si>
  <si>
    <t>CARACTERÍSTICAS</t>
  </si>
  <si>
    <r>
      <t>El IAT 2018 se caracteriza por:
•  Continuar el proceso de planeación iniciado con la elaboración del PA</t>
    </r>
    <r>
      <rPr>
        <sz val="11"/>
        <color rgb="FFFF0000"/>
        <rFont val="Arial"/>
        <family val="2"/>
      </rPr>
      <t xml:space="preserve"> </t>
    </r>
    <r>
      <rPr>
        <sz val="11"/>
        <color theme="1"/>
        <rFont val="Arial"/>
        <family val="2"/>
      </rPr>
      <t>2018</t>
    </r>
    <r>
      <rPr>
        <sz val="11"/>
        <rFont val="Arial"/>
        <family val="2"/>
      </rPr>
      <t>, ya que permite efectuar un seguimiento y evaluación a fin de tomar decisiones encauzadas a realizar ajustes de acuerdo con los resultados obtenidos y las experiencias adquiridas.
•  Permite que se plasmen las etapas de proceso administrativo como lo son (la planeación, programación presupuestación y evaluación).
•   La integración de los planteamientos de las Coordinaciones sobre los diferentes servicios educativos, permite que se obtengan los Indicadores y aspectos cualitativos necesarios para la evaluación de cada Programa Educativo y/o Proyecto Estratégico.
•  Sirve como una fuente de información sobre la operación de la educación básica para adultos en la entidad.
•  Facilita la asignación de los recursos humanos, materiales y financieros; de acuerdo con las metas y acciones programadas por las diferentes áreas.
•  Los componentes básicos del Informe incluyen dos grandes aspectos; el cuantitativo que se integra con información estadística; y el cualitativo, que se representa con la explicación de los resultados.
•  Reflejar los alcances de las líneas prioritarias en materia de educación para adultos a lo largo del año y las principales acciones y estrategias para el cumplimiento de los objetivos de corto y mediano plazo con base al PND y los planes estatales y la implementación del proceso metodológico “MARCO LÓGICO” para definir proyectos, objetivos, indicadores y metas anuales.</t>
    </r>
  </si>
  <si>
    <t>PROCESO DE ELABORACIÓN</t>
  </si>
  <si>
    <t>FECHA DE ENTREGA</t>
  </si>
  <si>
    <t>DIRECCIÓN DE PROSPECTIVA Y EVALUACIÓN</t>
  </si>
  <si>
    <t>SUBDIRECCIÓN DE EVALUACIÓN INSTITUCIONAL</t>
  </si>
  <si>
    <t>Otros</t>
  </si>
  <si>
    <t>El departamento de segumiento operativo emite la siguiente observaciones respecto al Informe de Autoevaluación trimestral:</t>
  </si>
  <si>
    <t xml:space="preserve">1.- La información emitidad por la Entidad cumple con las siguientes caracteristicas: aporta, explica, justifica, es congruente </t>
  </si>
  <si>
    <t xml:space="preserve">2 2.- La información emitidad por la entidad cumple con al menos tres de las siguientes caracteristicas: aporta, explica, justifica, es congruente </t>
  </si>
  <si>
    <t xml:space="preserve">3 3.- La información emitidad por la entidad cumple con al menos dos de las siguientes caracteristicas: aporta, explica, justifica, es congruente </t>
  </si>
  <si>
    <t>4 4.- La información emitidad por la entidad cumple con al menos una de las siguientes caracteristicas: aporta, explica, justifica, es congruente.</t>
  </si>
  <si>
    <t xml:space="preserve">La información emitida por la Entidad cumple plenamente con el objetivo de la pregunta.  </t>
  </si>
  <si>
    <t xml:space="preserve">La información emitida por la Entidad cumple de manera satisfactoria con el objetivo de la pregunta. </t>
  </si>
  <si>
    <t xml:space="preserve">La información emitida por la Entidad cumple parcialmente con el objetivo de la pregunta. </t>
  </si>
  <si>
    <t xml:space="preserve">La información emitida por la Entidad no cumple con el objetivo de la pregunta. </t>
  </si>
  <si>
    <t>Entrega</t>
  </si>
  <si>
    <t>Congruente</t>
  </si>
  <si>
    <t>Contenido</t>
  </si>
  <si>
    <t xml:space="preserve">Oportuno </t>
  </si>
  <si>
    <t>Excelente</t>
  </si>
  <si>
    <t>Desfasado</t>
  </si>
  <si>
    <t>Aceptable</t>
  </si>
  <si>
    <t>No entrego IAT</t>
  </si>
  <si>
    <t>Regular</t>
  </si>
  <si>
    <t>CONGRUENTE</t>
  </si>
  <si>
    <t>CONTENIDO</t>
  </si>
  <si>
    <t>CUMPLIMIENTO CON EL INFORME DE AUTOEVALUACIÓN 2do. TRIMESTRAL  2018</t>
  </si>
  <si>
    <t>MEVyT ATENCIÓN A GRUPOS EN SITUACIÓN DE VUNERABILIDAD</t>
  </si>
  <si>
    <t>MEVyT Primaria 10-14</t>
  </si>
  <si>
    <t>MEVyT para Ciegos o Débiles Visuales</t>
  </si>
  <si>
    <t>Buenas Prácticas</t>
  </si>
  <si>
    <t>Observaciones Generales</t>
  </si>
  <si>
    <t>MEVyT Módulos</t>
  </si>
  <si>
    <t xml:space="preserve">Cantidad de Exámenes Impresos </t>
  </si>
  <si>
    <t xml:space="preserve">Estrategia a Implementar </t>
  </si>
  <si>
    <t>Ministrado</t>
  </si>
  <si>
    <t>Acumulado</t>
  </si>
  <si>
    <t>Resumen</t>
  </si>
  <si>
    <t>Fases y/o Etapas contempladas</t>
  </si>
  <si>
    <t>Fecha de inicio</t>
  </si>
  <si>
    <t>Actualización de Acción</t>
  </si>
  <si>
    <t>Resultados</t>
  </si>
  <si>
    <t>DEPARTAMENTO DE SEGUIMIENTO OPERATIVO</t>
  </si>
  <si>
    <t>El presente documento, contiene los lineamientos y criterios que se deben observar al realizar el registro de la información que requieren los formatos de los Guiones que se harán llegar a las Delegaciones del INEA y a los Institutos Estatales de Educación para Adultos, mismos que serán el  insumo para la elaboración de los Informes de Autoevaluación Trimestral en el ejercicio 2018. 
Con la finalidad de contar con un documento que continúe reflejando la valoración objetiva del desempeño de los programas evaluados y monitoreados, y que apoye la toma de decisiones para determinar la orientación adecuada de las actividades relacionadas con el logro de objetivos y metas institucionales, se consideró necesario hacer adecuaciones tanto de los PROGRAMAS EVALUADOS, como a la presentación de la información requerida en los guiones.
Por lo anterior, y tomando en cuenta que la Estrategia 2018 determina como Objetivo General, enfocar los esfuerzos para llegar a un índice de Analfabetismo a nivel nacional menor al 4%; así como, que alrededor de 700 adultos concluyan primaria y/o secundaria, se modificaron: las matrices del MEVyT, Módulos, Asesores, PEC, Convenios, y se reagruparon algunos de los grupos prioritarios.</t>
  </si>
  <si>
    <t xml:space="preserve">En el caso de la matriz del MEVyT, se agregan.  Con estas modificaciones se pretende monitorear el avance en la atención de las 322,918 personas jóvenes o adultos, que se tienen como meta alfabetizar en el presente ejercicio.
En el caso de la matriz de los Módulos.
En el caso de la matriz de Asesores.
En el caso de la matriz del PEC.
El Informe de Autoevaluación Trimestral (IAT) se constituye como la herramienta que nos permite comparar las metas asignadas contra los logros, en la que se resumen las actividades más importantes realizadas por las Delegaciones e Institutos estatales de educación para Adultos durante el trimestre que se reporta, permitiendo efectuar la evaluación de los resultados obtenidos y al mismo tiempo, exponer tanto las medidas que se adoptaron para llegar a los resultados reportados, como las actividades específicas mediante las cuales, se tendrán los logros esperados. Por lo tanto también se considera un mecanismo de control interno para monitorear el desempeño de Institutos Estatales y Delegaciones del INEA.
Este instrumento de evaluación proporciona información que alimenta a la Matriz de Indicadores para Resultados (MIR) del Ramo 11, así como también se puede hacer uso de la información para la MIR del Ramo 33 por lo que es de suma importancia que la información cualitativa se reporte de forma correcta.
</t>
  </si>
  <si>
    <r>
      <t>En la hoja "Índice", en la celda A4 se tiene una lista desplegable con los trimestres a evaluar, se debe de hacer un</t>
    </r>
    <r>
      <rPr>
        <i/>
        <sz val="20"/>
        <rFont val="Arial"/>
        <family val="2"/>
      </rPr>
      <t xml:space="preserve"> click</t>
    </r>
    <r>
      <rPr>
        <sz val="20"/>
        <rFont val="Arial"/>
        <family val="2"/>
      </rPr>
      <t xml:space="preserve"> sobre esta celda para habilitar la lista, una vez desplegadas las opciones se debe de seleccionar el trimestre.</t>
    </r>
  </si>
  <si>
    <r>
      <t xml:space="preserve">Los rectángulos de color verde tienen el nombre de cada una de las hojas del libro Excel, el cual permite al usuario mediante un </t>
    </r>
    <r>
      <rPr>
        <i/>
        <sz val="20"/>
        <rFont val="Arial"/>
        <family val="2"/>
      </rPr>
      <t>click</t>
    </r>
    <r>
      <rPr>
        <sz val="20"/>
        <rFont val="Arial"/>
        <family val="2"/>
      </rPr>
      <t xml:space="preserve"> ir a la hoja seleccionada.</t>
    </r>
  </si>
  <si>
    <t>Sólo esta permitido escribir en los espacios que están sombreados de color verde olivo.</t>
  </si>
  <si>
    <t>Porcentaje de EA con Módulo vinculado   c/(a-b)</t>
  </si>
  <si>
    <t xml:space="preserve">Figura Institucional </t>
  </si>
  <si>
    <t>Figura Solidaria</t>
  </si>
  <si>
    <t>Figura Institucional</t>
  </si>
  <si>
    <t>1er Trimestre enero-marzo</t>
  </si>
  <si>
    <t>2do Trimestre, acumulado enero-junio</t>
  </si>
  <si>
    <t>3er Timestre, acumulado enero-septiembre</t>
  </si>
  <si>
    <t xml:space="preserve">4to Trimestre, acumulado enero-diciembre </t>
  </si>
  <si>
    <t>En la celda C de la pestaña de Convenios se tiene una lista desplegable con los años (1 al 50) cumplidos del tiempo que lleva colaborando (años cumplidos) la empresa, nombre de la institución, nombre de la organización social civil, organización, entidad y fundación. Se debe elegir el tiempo en años cumplidos.</t>
  </si>
  <si>
    <t>Uso exclusivo para notas u observaciones</t>
  </si>
  <si>
    <t>Proporcione la siguiente información correspondiente  al  periodo enero - diciembre 2018</t>
  </si>
  <si>
    <t>Proporcione la siguiente información correspondiente al periodo  enero - diciembre 2018.</t>
  </si>
  <si>
    <t>Describe la problemática enfrentada en el nivel de alfabetización durante el periodo octubre - diciembre 2018.</t>
  </si>
  <si>
    <t>Menciona la problemática enfrentada en los niveles de Primaria y/o Secundaria durante el periodo  octubre - diciembre 2018.</t>
  </si>
  <si>
    <t xml:space="preserve"> ¿Cuáles serán las estrategias a implementar en el primer  trimestre de 2019 que resuelva la problemática anterior?</t>
  </si>
  <si>
    <t>Proporcione la siguiente información en el periodo enero - diciembre 2018.</t>
  </si>
  <si>
    <t>Proporcione la siguiente información en el periodo octubre - diciembre 2018</t>
  </si>
  <si>
    <t xml:space="preserve"> Desglose por mes la cantidad de exámenes impresos mediante tele impresión en el periodo  enero - diciembre 2018. </t>
  </si>
  <si>
    <t>Proporcione la siguiente información en el periodo enero - diciembre 2018</t>
  </si>
  <si>
    <t>Teleimpresión de Exámenes en el Periodo de octubre - diciembre de 2018.</t>
  </si>
  <si>
    <t>Proporcione la siguiente información correspondiente  al periodo enero - diciembre  2018.</t>
  </si>
  <si>
    <t>Proporcione la siguiente información correspondiente al periodo enero - diciembre 2018.</t>
  </si>
  <si>
    <t xml:space="preserve">Menciona la problemática enfrentada durante el periodo octubre - diciembre 2018 </t>
  </si>
  <si>
    <t>¿Cuál(es) será(n) la(s) estrategia(s) a implementar en el tercer trimestre  para resolver tu problemática del  periodo octubre - diciembre 2018?</t>
  </si>
  <si>
    <t>Proporcione la siguiente información correspondiente al periodo octubre - diciembre 2018</t>
  </si>
  <si>
    <t>Menciona la problemática enfrentada durante el periodo octubre - diciembre 2018.</t>
  </si>
  <si>
    <t xml:space="preserve"> Crea una estrategia a implementar en el primer trimestre  de 2019 para resolver tu problemática.</t>
  </si>
  <si>
    <t>Proporcione la siguiente información correspondiente al periodo enero - diciembre 2018</t>
  </si>
  <si>
    <t>Menciona la problemática y estrategia implementar  de los tres cuadros anteriores y proporcione la siguiente información correspondiente a octubre - diciembre 2018.</t>
  </si>
  <si>
    <t>1.- Proporcione la siguiente información relacionada con el presupuesto en el periodo enero - diciembre 2018.</t>
  </si>
  <si>
    <t>2.- Explicación Cualitativa del avance porcentaje del presupuesto en periodo octubre - diciembre 2018.</t>
  </si>
  <si>
    <t>3.- Proporcione la siguiente información relacionada con presupuesto en el periodo enero - diciembre 2018.</t>
  </si>
  <si>
    <t>Periodo enero - diciembre 2018</t>
  </si>
  <si>
    <t>Respecto al proceso de elaboración, recopilación e integración del IAT, se presenta a continuación la propuesta para su elaboración.
1. Se integrará por Proyecto estratégico y Programa Educativo, conforme a la propuesta de la Estructura Programática del año 2018 en el ámbito de las coordinaciones de zona y los apoyos que las áreas administrativas estatales deberán proporcionar.
2. El Coordinador del IAT es el Titular del Área de Planeación, quien elaborará y dará a conocer un cronograma de actividades para la integración del informe.
3. Para desarrollar el IAT, se conformará un equipo técnico con al menos un integrante de cada una de las áreas o responsable de los proyectos estratégicos.
4. Una vez integrado el IAT, el Área de Planeación lo distribuirá a las diferentes áreas; el resguardo del original será responsabilidad de dicha área.
5. A la Subdirección de Evaluación Institucional de oficinas centrales le será remitido un ejemplar del IAT de la entidad federativa por correo electrónico.
6. La Subdirección de Evaluación Institucional validará la información.</t>
  </si>
  <si>
    <r>
      <t xml:space="preserve">Es importante señalar que el libro cuenta con protección para evitar su modificación, así como con celdas condicionadas para introducir información con formato específico según el tipo de pregunta. Estas condiciones son: 
</t>
    </r>
    <r>
      <rPr>
        <b/>
        <sz val="20"/>
        <rFont val="Arial"/>
        <family val="2"/>
      </rPr>
      <t xml:space="preserve">Condición de Texto: </t>
    </r>
    <r>
      <rPr>
        <sz val="20"/>
        <rFont val="Arial"/>
        <family val="2"/>
      </rPr>
      <t xml:space="preserve">este tipo de celda solo permite ingresar Texto.
</t>
    </r>
    <r>
      <rPr>
        <b/>
        <sz val="20"/>
        <rFont val="Arial"/>
        <family val="2"/>
      </rPr>
      <t>Condición de valores numéricos:</t>
    </r>
    <r>
      <rPr>
        <sz val="20"/>
        <rFont val="Arial"/>
        <family val="2"/>
      </rPr>
      <t xml:space="preserve"> estas celdas solo permiten el ingreso de números enteros.
</t>
    </r>
    <r>
      <rPr>
        <b/>
        <sz val="20"/>
        <rFont val="Arial"/>
        <family val="2"/>
      </rPr>
      <t>Condición de Listas:</t>
    </r>
    <r>
      <rPr>
        <sz val="20"/>
        <rFont val="Arial"/>
        <family val="2"/>
      </rPr>
      <t xml:space="preserve"> estas celdas solo permiten escoger una opción en la lista.
</t>
    </r>
    <r>
      <rPr>
        <b/>
        <sz val="24"/>
        <rFont val="Arial"/>
        <family val="2"/>
      </rPr>
      <t>NOTAS:</t>
    </r>
    <r>
      <rPr>
        <sz val="20"/>
        <rFont val="Arial"/>
        <family val="2"/>
      </rPr>
      <t xml:space="preserve">
1.- Como parte de la iniciativa "Gobierno sin Papel", se le informa que no es necesario enviar el IAT impreso, solo se aceptarán envios por correo electrónico, mismo que se reenvía con observaciones emitidas por la Subdirección de Evaluación Institucional. Así mismo se hace de su conocimiento que se priorizarán los comentarios y observaciones recibidas por correo electrónico.
2.- No recibiremos versiones preliminares, solo se aceptará la versión final de su Informe de Autoevaluación Trimestral. 
3.- Los cuadros cuantitativos es con información que debe reportarse acumulada del periodo de enero a diciembre de 2018. 
4.- Para cualquier duda del llenado del IAT favor de llamar a las siguientes extensiones: 22434 (Elizabeth Osorio Rivera y Casandra Téllez Pérez) y 22436 (Jorge Vizcaya Quintero).</t>
    </r>
  </si>
  <si>
    <t>¿Cuáles serán la(s) estrategia(s) a implementar para el nivel de alfabetización en el primer trimestre  de 2019 que resuelva la problemática anterior?</t>
  </si>
  <si>
    <t>Proporcione la siguiente información del periodo octubre - diciembre 2018</t>
  </si>
  <si>
    <t xml:space="preserve"> Crea una estrategia a implementar en el primer  trimestre de 2019  para resolver tu problemática de octubre - diciembre 2018.</t>
  </si>
  <si>
    <t>RESPONSABILIDADES DEL EQUIPO TÉCNICO ESTATAL</t>
  </si>
  <si>
    <t>1. Revisar los lineamientos y formatos del IAT remitidos por la Subdirección de Evaluación Institucional del INEA.
2. Participar en la capacitación de los lineamientos y guión del IAT, así como de aquella información relacionada con la operación de los servicios educativos, a las coordinaciones de zona y a las distintas áreas del Instituto Estatal o Delegación.
3. Asesorar a las coordinaciones de zona y áreas estatales en la elaboración del IAT.
4. Efectuar un taller del equipo estatal responsable con los coordinadores de zona, responsables de las áreas estatales y coordinadores regionales, con el objeto de revisar e integrar al IAT de las áreas el planteamiento de las coordinaciones de zona, considerando principalmente la problemática que enfrentan, sus necesidades de apoyo a la operación, así como estrategias y acciones.  Para elaborar el Informe de Auto Evaluación Trimestral en la coordinación de zona, se debe conformar un equipo de trabajo entre el Coordinador de Zona y su personal de apoyo (analistas administrativos, responsables de acreditación, planeación e informática), quienes se encargarán de:
1. Revisar los lineamientos y guion del IAT, así como los criterios estatales a seguir.
2. Recibir la capacitación y asesoría por parte del equipo estatal en las fechas establecidas en el cronograma.
3. Asesorar y retroalimentar a los técnicos docentes sobre sus ejercicios de diagnóstico, metas y estrategias generales que proponen desarrollar en sus Micro-regiones.
4. Integrar el IAT de la coordinación de zona y remitir una copia al área de Planeación del Instituto o Delegación Estatal.</t>
  </si>
  <si>
    <t xml:space="preserve">Dada la importancia del seguimiento y evaluación del Programa Anual (PA), la fecha de entrega del "cuarto" Informe de Autoevaluación Trimestral (Enero-diciembre)será el 20 de enero de 2019.
Asimismo se proporcionan los siguientes correos electrónicos a los cuales debe ser remitido el informe:
 Lic. Marco Antonio Bernal Gonzalez                     mabernal@inea.gob.mx
 Mtra.  Anayancy Alcantara Armendariz                 aalcantara@inea.gob.mx 
 Lic. Elizabeth Osorio Rivera                                   eosorio@inea.gob.mx
Mismo que debe ser respondido y enviado en formato Excel con el siguiente nombre [IAT (nombre del Estado). xlsx] y con asunto de correo [IAT 4to. trimestre 2018 (nombre de Estado)].
El formato no debe ser modificado ya que está vinculado para su procesamiento.  </t>
  </si>
  <si>
    <t>INSEGURIDAD, POR FIESTAS TRADICIONALES  DE LAS COMUNIDADES EL EDUCANDO NO ASISTE A PRESENTAR EL EXAMEN, EL LUGAR DE LA SEDE SE ENCUENTRA CERRADO, DESERCIÓN DE APLICADORES, POCO INTERÉS POR PARTE DEL EDUCANDO, EN TEMPORADAS DE SIEMBRA Y  COSECHA EL ADULTO NO ASISTE A PRESENTAR EXAMEN.</t>
  </si>
  <si>
    <t>EN EL EJE DE MATEMÁTICAS DIFICULTAD EN LA COMPRESIÓN, DIFICULTAD DE VISIÓN,  EL ADULTO NO COMPLETA EN SU TOTALIDAD EL MODULO, POR FALTA DE TIEMPO DEL EDUCANDO PARA RECIBIR ASESORÍA</t>
  </si>
  <si>
    <t>SE IMPLEMENTÓ LO AUTORIZADO  EN LOS  OFICIOS  DG/ 009/ 2018, DAS/STI/017/2018 Y DG/090/2018,  SOBRE LA ESTRATEGIA DE INCORPORACIÓN EN ALFABETIZACIÓN Y PRIMARIA,  SE ABRIERON NUEVAS SEDES DE APLICACIÓN, SE MOTIVO AL EDUCANDO A PRESENTAR EXAMEN CON UNA ATENCIÓN MAS CERCANA, SE PROMOVIÓ LA APLICACIÓN DEL EXAMEN EN LÍNEA.</t>
  </si>
  <si>
    <t>SE CAPACITÓ A LOS ASESORES EN EL EJE DE MATEMÁTICAS Y SE REFORZÓ EN LOS DEMÁS EJES, POR MEDIO DE TÉCNICOS DOCENTES Y COORDINADORES DE ZONA SE LLEVA UN SEGUIMIENTO FÍSICO Y SISTEMÁTICO AL EDUCANDO</t>
  </si>
  <si>
    <t>ERRORES DE CONECTIVIDAD AL INTERNET EN ALGUNAS PLAZAS,   LOS EDUCANDOS NO SABEN UTILIZAR LA COMPUTADORA Y PREFIEREN PRESENTAR EN PAPEL, FALLAS DE LUZ POR LA LLUVIA, NEVADAS, ETC.,</t>
  </si>
  <si>
    <t>ALGUNAS VECES EL SISTEMA SAEL NO MUESTRA LA CALIFICACIÓN AL TERMINAR ALGUNOS EXÁMENES, EL SISTEMA SAEL SE DESCONECTA AL MOMENTO DE ESTAR HACIENDO EL EXAMEN EL EDUCANDO, AL MOMENTO QUE TERMINA SU EXAMEN EL ADULTO NO LE APARECE LA CALIFICACIÓN, SE REPORTA LAS INCIDENCIAS DE CALIFICACIONES POR SATIC PERO NO HAY RESPUESTA.</t>
  </si>
  <si>
    <t>SE REVISAN CONSTANTEMENTE LA CONECTIVIDAD DE INTERNET EN PLAZAS COMUNITARIAS, SE DAN CAPACITACIONES EN COMPUTACION.</t>
  </si>
  <si>
    <t>SE CAPACITA A APLICADORES EN INFORMATICA, Y SE LES PROPORCIONA CONFIANZA AL EDUCANDO AL MOMENTO DE PRESENTAR EXAMEN, SE BUSCA LA RESPUESTA POR SATIC Y SI NO HAY RESPUESTA SE HABLA A INFORMATICA DE OFICINAS CENTRALES PARA MIGRAR LAS CALIFICACIONES QUE SE QUEDAN SIN REPORTAR.</t>
  </si>
  <si>
    <t>ENVIAR EL ARCHIVO PARA LA IMPRESIÓN A TIEMPO,  NO  POR PARTES, ESO RETRASA LA IMPRESIÓN.
HABLAR CON ENCARGADOS DE SHARP PARA QUE TENGAN SUS MAQUINAS FUNCIONALES.</t>
  </si>
  <si>
    <t xml:space="preserve"> LA FECHA ESTIPULADA PARA LA ENTREGA EN  LOS PRIMEROS DIAS DE CADAS MES CUANDO YA INICIO LA ETAPA DE APLICACIÓN, SIEMPRE HAY RETRASO, SE ENTREGA POR PARTES Y ENTREGA EL MATERIAL MAL ACOMODADO Y HASTA MALTRATADO.</t>
  </si>
  <si>
    <t>Concepción del Oro</t>
  </si>
  <si>
    <t>Ojocaliente</t>
  </si>
  <si>
    <t>Pinos</t>
  </si>
  <si>
    <t>Jalpa</t>
  </si>
  <si>
    <t>Tlaltenango</t>
  </si>
  <si>
    <t>Jerez</t>
  </si>
  <si>
    <t>Fresnillo 3208</t>
  </si>
  <si>
    <t>Sombrerete</t>
  </si>
  <si>
    <t>Río Grande</t>
  </si>
  <si>
    <t>Guadalupe</t>
  </si>
  <si>
    <t>Loreto</t>
  </si>
  <si>
    <t>Valparaíso</t>
  </si>
  <si>
    <t>Fresnillo 3214</t>
  </si>
  <si>
    <t>Falta de material impreso (módulos) para dar atención a la población beneficiaria de los servicios educativos que ofrece el instituto.</t>
  </si>
  <si>
    <t>Se ha impartido la capacitación sobre Oferta Digital para figuras de Plaza Comunitaria y de Servicios Educativos en Coordinación de Zona, orientada al uso de recursos en línea y digitales para la atención de adultos como alternativa ante la escasez de material impreso, asimismo para impulsar y fortalecer el proyecto plaza comunitaria.</t>
  </si>
  <si>
    <t>Cuidar especialmente la selección de las personas que se incorporarán con este rol y, capacitar de inmediato.</t>
  </si>
  <si>
    <t xml:space="preserve">Asesores de nuevo ingreso sin formación inicial, esta situación se presenta porque el Esquema de Formación indica que, dependiendo del nivel que atiende es la formación inicial a recibir, es decir, para atender nivel  inicial es CNA Para ser alfabetizador y para intermedio/avanzado el evento se denomina CNA Para ser asesor del MEVyT, esto significa que más del 90% de  los asesores deben participar en dos eventos de formación inicial. De inicio participan en una de las dos capacitaciones quedando trunco el esquema. </t>
  </si>
  <si>
    <t xml:space="preserve">Los formadores especializados dan seguimiento a la formación inicial y, en lapso máximo de dos meses a partir de que esta figura adquiere el status de Activo en el SASA deben tener completo el esquema de formación inicial. Otra estrategia que ha dado buenos resultados es la entrega que hace la Subdirección de Servicios Educativos a los Formadores Especializados de un listado de asesores con información precisa de la formación inicial faltante; esto permite ubicar asesores y programar eventos. </t>
  </si>
  <si>
    <t>La asistencia de asesores y asesoras a los eventos de formación disminuye de manera significativa en comparación con lo programado.</t>
  </si>
  <si>
    <t>Por parte de la Subdirección de Servicios Educativos se dará puntual seguimiento a la programación de eventos así como al desarrollo de los mismos.</t>
  </si>
  <si>
    <t>Poco impacto de la Estrategia de Acompañamiento. La información con que cuenta el personal operativo en CZ no es uniforme en cuanto a profundidad del tema y alcances de su operación. </t>
  </si>
  <si>
    <t>Constante movilidad de las figuras educativas en coordinación de zona (Formadores Especializados y Organizadores de Servicios Educativos), en el período julio-septiembre el 30% de la estructura educativa en CZ sufrió cambios, en algunos casos ello ocasiona que el ritmo de capacitación se aminore.</t>
  </si>
  <si>
    <t>Se realizó la Reunión de Análisis de Acompañamiento Pedagógico en 11 de las 14 CZ del instituto estatal, esto derivó en una serie de compromisos para ser cumplidos tanto por personal de la CZ como por personal de las diversas áreas de la dirección general. Los acuerdos y compromisos están orientados a la puesta en marcha y/o a la consolidación de la Estrategia de Acompañamiento Pedagógico.</t>
  </si>
  <si>
    <t>La información que aporta el RAF es fundamental para realizar el diagnóstico así como  la planeación de los eventos de capacitación. Es la fuente primaria y oficial de obtención de datos relacionados con la formación en sus diferentes etapas y de todas las figuras registradas en el SASA o en el RAF. Lo ahí capturado es útil para presentarlo a las figuras educativas de la coordinación de zona en los eventos de formación, permite visualizar fortalezas y debilidades. Los  datos obtenidos en los reportes permiten la entrega de información confiable a diversas instituciones del ámbito federal y estatal.</t>
  </si>
  <si>
    <t>Este instrumento es útil porque va marcando las pautas a seguir por la Subdirección de Servicios Educativos, señala focos rojos en algunos aspectos como la falta de  formación inicial de asesores acorde al nivel de atención (inicial, intermedio/avanzado). Dato importante que también aporta es el índice en los resultados de formación por etapa  en el trimestre.</t>
  </si>
  <si>
    <t>Permite contar con una visión general del instituto estatal en cada uno de los rubros que se evalúan, implantando cambios en aquellos que lo requieran para dar cumplimiento al quehacer sustantivo de la institución. Es un instrumento útil de autoevaluación, sus resultados permiten reflexionar acerca de los proyectos desarrollados,   su consulta y análisis es imprescindible para atender las áreas de oportunidad que se presentan en ciertos indicadores.</t>
  </si>
  <si>
    <t>Llevar a cabo capacitaciones escalonadas acerca de la Estrategia de Acompañamiento con las diversas figuras participantes. Seguimiento puntual por parte de la Subdirección de Servicios Educativos a todas y cada una de las acciones desarrolladas referentes a este proceso. Para la consolidación de la formación se realizarán reuniones de trabajo bimestrales en las coordinaciones de zona con todo su personal  y con  la participación de Servicios  Educativos en donde se obtendrá como producto el programa de eventos de formación a  desarrollar en el bimestre; observar la práctica educativa de los formadores al menos de un evento por bimestre.</t>
  </si>
  <si>
    <t>El acompañamiento a la práctica educativa como estrategia para apoyar y mejorar la atención que brinda el asesor a los educandos no tuvo el impacto esperado en las coordinaciones de zona; en algunas coordinaciones el personal no cuenta con la información suficiente para poner en marcha la estrategia, en otras, aún y cuando conocen el marco teórico no se han dado las condiciones para su desarrollo integral, es decir, no hay articulación entre las tres dimensiones del proceso y sus componentes no se realizan en su totalidad. Existen coordinaciones de zona en las cuales por diversas circunstancias  la formación no logra consolidarse como concepto integrador que permite el desarrollo permanente de habilidades y competencias de las figuras participantes, dando por resultado la programación esporádica de eventos. Regularmente los y las asesoras que asisten a las capacitaciones son los mismos, lo que significa que no participa ni el 80% del total de asesores activos en el periodo en cuestión, esta situación no es del todo desfavorable pues, se cuenta con figuras que en su historial de formación agregan de 3 a 4 eventos por año, lo que sí impacta negativamente es en la cantidad de asesores que dejan de capacitarse en uno o dos años.</t>
  </si>
  <si>
    <t xml:space="preserve">- Las actividades del PEC se suspendieron en el mes de octubre, por intrucción del INEA, para dar prioridad a alfabetización, por lo que ya no se reflejaron logros en el último trimestre.
- En algunos municipios se ha dado el problema de inseguridad, lo que ha afectado a la incorporación, atención y certificación.
</t>
  </si>
  <si>
    <t>- Las problematicas presentadas son amenazas fuera del alcance del Instituto, se hace lo posible por hacer compromisos en las reuniones del CIDAP ampliado para que los Coordinadores tengan una comunicación cercana con Técnicos Docentes y Asesores y seguir difundiendo y atendiendo a los adultos en este programa.</t>
  </si>
  <si>
    <t>Presidencias Municipales (En total 28)</t>
  </si>
  <si>
    <t>Sistema Estatal DIF</t>
  </si>
  <si>
    <t>IMSS-Prospera</t>
  </si>
  <si>
    <t>Rehadaptación Social</t>
  </si>
  <si>
    <t>CEISD</t>
  </si>
  <si>
    <t>INAPAM</t>
  </si>
  <si>
    <t>Sistema de Eduación Media Superior</t>
  </si>
  <si>
    <t>Instituciones de Educación Superior en Zacatecas</t>
  </si>
  <si>
    <t>SEDESOL Estatal</t>
  </si>
  <si>
    <t>Sistema Nacional DIF</t>
  </si>
  <si>
    <t>FIFONAFE</t>
  </si>
  <si>
    <t>PROMAJOVEN</t>
  </si>
  <si>
    <t>Sigamos Aprendiendo en el Hospital</t>
  </si>
  <si>
    <t>INMUJERES</t>
  </si>
  <si>
    <t>INFONAVIT</t>
  </si>
  <si>
    <t>Minera Peñasquito</t>
  </si>
  <si>
    <t>Minera Camino Rojo</t>
  </si>
  <si>
    <t>Centro de Lacteos</t>
  </si>
  <si>
    <t>APTIV (Cableados)</t>
  </si>
  <si>
    <t>Empresas Varias</t>
  </si>
  <si>
    <t>Banco de Alimentos</t>
  </si>
  <si>
    <t>Fundación del DR. SIMI</t>
  </si>
  <si>
    <t>1) PROBLEMÁTICAS
1) Vinculación de la Atención y UCN´S, no se vincula correctamente en el Subproyecto correspondiente, se refleja en otro Subproyecto, por lo cual se tiene que monitorear por unidad operativa o círculo de estudio.
2) PROMAJOVEN: de acuerdo al cruce que se realiza en SASA con el padrón de becarias, se están atendiendo a 119, de las cuales la vinculación es la siguiente: 32 al SUBPY INEA POA, 8 al SUBPY PROSPERA, 1 a PROMAJOVEN, 1 en SEDIF, 71 en Programas Federales en la dependencia 104 y 6 en IMSS/PROSPERA, ya que las becarias de dicho proyecto deben estar vinculadas al SUBPY 518 a la Depend. 104.
3) Para obtener datos precisos de alguna empresa y/o dependencias, se monitorean con la lista de trabajadores en rezago que se cuenta, la Atención y UCN’S de los mismos, donde resulta por ejemplo; en Servicios de Salud de Zacatecas han concluido 54 trabajadores, los cuales estaban vinculados como sigue; 27 en INEA-POA, 6 en PROSPERA, 1 en CERTIFICACIÓN CONEVYT, 3 en SIGAPREN, 2 en VOL-OPORT, 1 en PROGRAMAS FEDERALES y 10 en PEC. La Atención actual es de 12: 6 en INEA-POA, 2 en Prospera, 2 en Sigapren, 1 en Mevyt Virtual y 1 en Progfed. Los datos anteriores deberían de estar vinculados al Subproyecto 550 a la dependencia 716.
4) De acuerdo al monitoreo de SIGAPREN realizado en el Sistema SASA, hay 56 educandos, de los cuales, 9 está incorporados en INEA-POA, 3 educandos en el subroyecto 14 CERTIFICACION CONEVYT, 3 incorporados a IMSS PROSPERA, 1 PROSPERA, 26 en PROGRAMAS FEDERALES EN SIGAPREN. Mientras que la vinculación debe ser al Subproyecto 518 a la dependencia 716.
5) Se concertó reunión con Banco de Alimentos de Fresnillo para la presentación de los servicios del IZEA, resultando en nulo apoyo y participación por parte de dicha organización.
6) En el Sector privado, se ofrecen Servicios a lo cual en ciertas empresas los jefes o encargados del personal, se encuentran renuentes o no les interesa.
7) En otros lugares del mismo sector, les interesa pero su personal ya cuenta con secundaria concluida o están buscando el permiso para que estudiar dentro de la empresa.
2) ALTERNATIVAS DE SOLUCIÓN
1) En los meses de Julio y Agosto se les envío por vía electrónica los listados de becarias Promajoven, con los datos de vinculación, para realizar las modificaciones correspondientes en los casos requeridos.
2) Se solicita la información de beneficiarios incorporados en las distintas actividades programadas con aliados (Seguro Popular, Banco de Alimentos, SEDESOL y Empresas), con la finalidad de monitorear en SASA la correcta vinculación de los mismos.
3) Realizar una visita a las instalaciones del Banco de Alimentos de Fresnillo ya que no hay respuesta vía telefónica.</t>
  </si>
  <si>
    <t>1) Se buscó la participación y colaboración en los diferentes sectores para abatir el rezago educativo a 5.
2) De acuerdo a las anteriores, se concertó y se ofrecieron los servicios a 4 por medio de correo electrónico y pláticas, así mismo envió los requisitos de incorporación, formato de identificación de rezago según se mencionan; Centro de Justicia de la Mujer, Secretaría del Migrante, Titular del CECATi y Consejo Integral Juvenil.
3) Concertar participación de alumnos para que realicen su Servicio Social en IZEA, en la UCEM
4) Concertar reuniones con:
• INAPAM
• Secretaría del Migrante
• Sedesol Estatal (Centro de Bienestar del Orito)
• Titular del CECATI
5) Seguimiento a las colaboraciones y a lo siguiente;
a) Con REPSS Seguro Popular, Banco de Alimentos y SEDESOL Estatal, INAPAM y Representantes Municipales, BANZAC, YUSA,, TOYATSU, La CROC, Secretaría del Migrante, YUSA y C.I.J.
 b) A los proyectos de convenios con los Municipios de Sombrerete, Juchipila, Concepción del Oro, Pinos,  Trancoso, Guadalupe, Enrique Estrada, Juan Aldama, Calera, Valparaíso y con el C.I.J. (Consejo Integral Juvenil), 
c) Acuerdos en el Marco de la Estrategia 2018, con representantes de INAPAM.
6) Se envió archivos digitales de los servicios de INEA-IZEA que fueron presentados a los representantes municipales de INAPAM.
7) Participación en 2 Ferias del Servicio Nacional del Empleo, 2 en municipio de Zacatecas dirigida una para adultos con alguna discapacidad y otra a la población en general;  donde se  ofrecen  a la población asistente a que participen como Asesor, Alfabetizador,  se Identifica el Rezago Educativo y  se promueven de los servicios que ofrece IZEA.
8) Permanente atención al público en general para que participen como Asesor, Alfabetizador entre otros.
9) Durante el período que se informa participaron Alumnos de Educación Superior y Media Superior realizando su Servicio Social de la siguiente manera:
• Educación Superior.- 2 Alumnos: 2 como Incorporador 
• Media Superior.- 31 Alumnos: 6 como Asesores, 24 como incorporador y 1 como alfabetizador.
10) Envío de convenios para firma de plazas comunitarias institucionales:
Pinos
• Trancoso
• Concepción del Oro
• Juan Aldama
• Valparaíso
• Guadalupe (3 Plazas)
11) Envío de convenios para firma para Municipio y otras Instituciones y Dependencias 
• Trancoso
• Enrique Estrada
• Juan Aldama
• Calera
• Guadalupe
• Valparaíso
• Monte Escobedo
• C.I.J Consejo Integral Juvenil
12) Dentro de los Subproyectos 65 y más, SEDIF, Prospera, IMSS- PROSPERA, se asiste a entregas de apoyo realizando acciones conjuntas y específicas que fueron acordadas y calendarizadas con los diferentes Aliados.
13) REUNIONES REALIZADAS: 
4 con SIGAPREND, de acompañamiento en los Hospitales de Jerez, de la Mujer y Zacatecas, para establecer acciones de mejora; con el Consejo para presentar avances y establecer acciones de mejora
1  Cetro de Justicia para la Mujer, establecer la colaboración para llevar los servicios que ofrece IZEA a las usuarias, trabajadores y policías que no han concluido su educación básica.
1 con INAPAM, se presentaron los servicios que ofrece IZEA a los Representantes Mpales, con el fin de lograr su participación en la identificación de rezago educativo de los adultos mayores.
2 con SEDESOL Estatal (Responsable del Centro de Bienestar Orito coord. 3202) establecer círculos de estudio y acciones para identificar rezago educativo, con Enlace Estatal, en el marco de la estrategia 2018, en seguimiento a los acuerdos.
1 Secretaría del Migrante, para establecer Colaboración para ofrecer los servicios educativos a los beneficiarios del Programa Corazón de Plata, de Plazas Comunitarias en E.U, identificar a los repatriados y reportados en rezago educativo,  así como los integrantes de los Club y Organizaciones.
1 Reunión taller SNE, "Club para buscadores de Empleo", la finalidad promover entre nuestros educandos que concluyen la secundaria ofertas de empleo que se presenten bajo esta estrategia.
1 Reunión con Tit. Est. CECATi, establecer acciones para identificar el rezago educativo dentro de sus alumnos, así mismo de acuerdo a nuestra curricular ofertar cursos de capacitación a nuestros educandos.
14) Entrega de 2 Reconocimientos CONEVYT
Empresa Lear
Hospital Regional Fresnillo
Lecheria Fresnillo Liconsa</t>
  </si>
  <si>
    <t>Se revisan los reportes del SASA para detectar adultos sin módulo y realizar lo correspondiente. Se realiza el MEI a nivel Coordinación y se hace lo propio con las coordinaciones en deficiente desempeño. Se insiste en que mientras el sistema permita realizar algunos movimientos inadecuados, seguirá la existencia de adultos activos sin módulo vinculado.</t>
  </si>
  <si>
    <t>Se hace la indicación de que cada Coordinación tenga un control exacto del material didáctico, y evitar contratiempos de falta de material. Si es el caso, prestar material entre coordinaciones, y en un caso extremo, considerar la solicitud de material a los demás Estados.</t>
  </si>
  <si>
    <t xml:space="preserve">El Instituto Nacional de Educación para Adultos (INEA), del presupuesto anual autorizado de 32´654,384.53 (Treinta y dos millones, seiscientos cincuenta y cuatro mil trescientos ochenta y cuatro pesos 53/100 m.n.) solo ministró la cantidad de $ 26´328,158.32 (Veintiséis millones trescientos veintiocho mil ciento cincuenta y ocho pesos 32/100 m.n.) por lo que se realizó una reducción por la cantidad por $ 6´326,226.21 (Seis millones, trescientos veintiséis mil doscientos veintiséis pesos 21/100 m.n.) </t>
  </si>
  <si>
    <t xml:space="preserve">Se recibió ampliación presupuestal en el mes de diciembre en el capítulo 1000 del Fondo de Aportaciones de Educación Tecnológica y de Adultos Ramo 33 por la cantidad de $1´146,243.16 (Un millón, ciento cuarenta y seis mil, doscientos cuarenta y tres pesos 16/100 m.n.) por concepto de incremento salarial de acuerdo al oficio. DAyF/549/2018. </t>
  </si>
  <si>
    <t xml:space="preserve">- Regular desempeño en incorporación
- En la población objetivo, el 40% son adultos mayores, mismos que manifiestan enfermedad, problemas para ver, renuencia por la edad, etc.
- Los adultos mayores tienen lento avance académico, lo que es propio de la edad avanzada
- La pobreza causa que el adulto priorice trabajar por el sustento y dejar en último término el estudio </t>
  </si>
  <si>
    <t xml:space="preserve">- Se está implementando la estrategia de municipios prioritarios
- Asesorías personalizadas para adultos mayores, que sean diarias para poder lograr un mejor avance académico
- En cuanto a la inseguridad, tratar de no exponer al adulto con horarios o en círculos de estudio que sean focos de riesgo y dar confianza al educando para que no abandone sus estudios
- Promover la participación del personal de los aliados para la incorporación de trabajadores y beneficiarios del programa de asistencia social en situación de rezago educativo.
</t>
  </si>
  <si>
    <t>- Por parte de INEA llegó un oficio donde se da el aviso que primaria y secundaria deja de ser prioritario para atención, toda vez que ya no se contó con presupuesto para seguir trabajando en estos niveles.
- Por término de sexenio el cierre del ejercicio 2018 fue en noviembre por falta de presupuesto
- La inseguridad en el Estado ha causado problemas de incorporación y atención
- Disminución en los criterios de pago a las Figuras Solidarias
- Aumenta la cancelación de aplicaciones ya que a veces los Aplicadores gastan más en el traslado de lo que perciben por la aplicación</t>
  </si>
  <si>
    <t>Se detuvieron actividades para el nivel inicial, primaria y secundaria.</t>
  </si>
  <si>
    <t>Tener un acercamiento del nuevo director en las Coordinaciones Regionales, donde participen los asesores y sean motivados ante el nuevo panorama presupuestal del Instituto</t>
  </si>
  <si>
    <t>Campaña de incorporación de Asesores (alfabetización, primaria y secundaria)</t>
  </si>
  <si>
    <t>Incorporar Asesores de medio y alto perfil educativo para elevar la incorporación, atención y certificación.</t>
  </si>
  <si>
    <t>Se realiza una Campaña de incorporación de asesores en todo el Estado ya que en los últimos meses se tuvo una baja considerable en estas figuras y una alta rotación de ellas. Se está realizando difusión por distintos medios como: spot radiofónicos, perifonéo, mantas, redes sociales, etc.</t>
  </si>
  <si>
    <t>Estado de Zacatecas</t>
  </si>
  <si>
    <t>Difusión, incorporación, capacitación y seguimiento</t>
  </si>
  <si>
    <t>En los últimos meses se tuvo una baja considerable en estas figuras y una alta rotación de ellas</t>
  </si>
  <si>
    <t>Carlos A. Peña Badillo, Director General</t>
  </si>
  <si>
    <t>Difusión</t>
  </si>
  <si>
    <t>Iniciado</t>
  </si>
  <si>
    <t>Se está teniendo buena respuesta de la sociedad</t>
  </si>
  <si>
    <t>Buena respuesta de la sociedad, sobre todo de personas con medio o alto perfil educativo para fungir como asesores.</t>
  </si>
  <si>
    <t>Incorporación y Capacitación</t>
  </si>
  <si>
    <t>Una vez que se hace la incoporación se realiza la capacitación correspondiente</t>
  </si>
  <si>
    <t>Se realiza de inmediato la capacitación para evitar el desinterés del nuevo asesor incorporado.</t>
  </si>
  <si>
    <t>Para el Instituto la Buena Práctica descrita es correcta, no se tiene por el momento otra actividad más relevante que pueda describirse y trascender como una buena práctica, pero para no dejar en limpio esa hoja se decidió poner lo ya descrito.</t>
  </si>
  <si>
    <t>En la hoja de Buenas prácticas, la celda G12 para poner el Cargo está bloqueada</t>
  </si>
  <si>
    <t xml:space="preserve">- Campaña de incorporación de Asesores voluntarios, mediante difusión diversa como: radio, perifonéo, mantas, redes sociales, etc.
- Convenios con el sector público y privado (aliados, presidencias municipales, órganos de gobierno, etc.) para incorporación y atención de adultos
- En cuanto a la inseguridad, tratar de no exponer al adulto con horarios o en círculos de estudio que sean focos de riesgo y dar confianza al educando para que no abandone sus estudios
- Promover la participación del personal de los aliados para la incorporación de trabajadores y beneficiarios del programa de asistencia social en situación de rezago educativo.
- Se solicita que se realice un análisis de la nueva gratificación ya que ha afectado a los Asesores, a partir de la mala experiencia, determinar si es posible volver a la gratifciación anterior
- Se solicita también, que se analicen los criterios de pago a los Aplicadores, y en próximas Reglas de Operación, flexibilizar la gratificación para poder adecuar (según convenga), por ejemplo, poder modificar el pago en urbano y rural, es decir, lo que corresponda a urbano poder migrar una parte a rural, ya que se gasta más en los traslados.
- Realizar reuniones CIDAP de compromisos en el mes de enero, ya que es un mes difícil por no recibir el presupuesto para operar desde inicio de año. 
- Visitas a Coordinaciones por parte del nuevo Director del IZEA para la motivación del personal y figuras solidarias ante el nuevo panorama presupuestal del Instituto.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</si>
</sst>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80A]#,##0.00"/>
    <numFmt numFmtId="165" formatCode="&quot;$&quot;#,##0.00"/>
  </numFmts>
  <fonts count="73">
    <font>
      <sz val="11"/>
      <color theme="1"/>
      <name val="Calibri"/>
      <family val="2"/>
      <scheme val="minor"/>
    </font>
    <font>
      <sz val="11"/>
      <color theme="1"/>
      <name val="Calibri"/>
      <family val="2"/>
      <scheme val="minor"/>
    </font>
    <font>
      <sz val="20"/>
      <color theme="0"/>
      <name val="Arial"/>
      <family val="2"/>
    </font>
    <font>
      <sz val="20"/>
      <color theme="1"/>
      <name val="Calibri"/>
      <family val="2"/>
      <scheme val="minor"/>
    </font>
    <font>
      <sz val="10"/>
      <name val="Arial"/>
      <family val="2"/>
    </font>
    <font>
      <sz val="28"/>
      <color theme="0"/>
      <name val="Arial"/>
      <family val="2"/>
    </font>
    <font>
      <sz val="16"/>
      <color theme="1"/>
      <name val="Calibri"/>
      <family val="2"/>
      <scheme val="minor"/>
    </font>
    <font>
      <sz val="10"/>
      <color theme="0"/>
      <name val="Arial"/>
      <family val="2"/>
    </font>
    <font>
      <b/>
      <sz val="10"/>
      <name val="Arial"/>
      <family val="2"/>
    </font>
    <font>
      <sz val="16"/>
      <color theme="0"/>
      <name val="Arial"/>
      <family val="2"/>
    </font>
    <font>
      <sz val="12"/>
      <name val="Arial"/>
      <family val="2"/>
    </font>
    <font>
      <sz val="16"/>
      <color theme="5" tint="0.79998168889431442"/>
      <name val="Arial"/>
      <family val="2"/>
    </font>
    <font>
      <b/>
      <sz val="20"/>
      <color theme="0"/>
      <name val="Arial"/>
      <family val="2"/>
    </font>
    <font>
      <b/>
      <sz val="10"/>
      <color theme="0"/>
      <name val="Arial"/>
      <family val="2"/>
    </font>
    <font>
      <sz val="10"/>
      <color theme="1"/>
      <name val="Arial "/>
      <family val="2"/>
    </font>
    <font>
      <sz val="10"/>
      <color theme="1"/>
      <name val="Calibri"/>
      <family val="2"/>
      <scheme val="minor"/>
    </font>
    <font>
      <sz val="9"/>
      <color theme="0"/>
      <name val="Arial"/>
      <family val="2"/>
    </font>
    <font>
      <sz val="10"/>
      <color theme="1"/>
      <name val="Arial"/>
      <family val="2"/>
    </font>
    <font>
      <sz val="20"/>
      <color theme="1"/>
      <name val="Arial "/>
      <family val="2"/>
    </font>
    <font>
      <b/>
      <sz val="12"/>
      <color theme="0"/>
      <name val="Arial"/>
      <family val="2"/>
    </font>
    <font>
      <b/>
      <sz val="28"/>
      <color theme="0"/>
      <name val="Arial"/>
      <family val="2"/>
    </font>
    <font>
      <sz val="28"/>
      <name val="Arial"/>
      <family val="2"/>
    </font>
    <font>
      <b/>
      <sz val="20"/>
      <color theme="1" tint="0.499984740745262"/>
      <name val="Arial"/>
      <family val="2"/>
    </font>
    <font>
      <sz val="11"/>
      <name val="Arial"/>
      <family val="2"/>
    </font>
    <font>
      <sz val="18"/>
      <name val="Arial"/>
      <family val="2"/>
    </font>
    <font>
      <sz val="20"/>
      <name val="Arial"/>
      <family val="2"/>
    </font>
    <font>
      <sz val="10"/>
      <color rgb="FFFFFFFF"/>
      <name val="Arial"/>
      <family val="2"/>
    </font>
    <font>
      <sz val="10"/>
      <name val="Arial "/>
    </font>
    <font>
      <sz val="22"/>
      <color theme="0"/>
      <name val="Arial"/>
      <family val="2"/>
    </font>
    <font>
      <sz val="12"/>
      <color rgb="FF9C6500"/>
      <name val="Calibri"/>
      <family val="2"/>
    </font>
    <font>
      <sz val="20"/>
      <color theme="1"/>
      <name val="Arial"/>
      <family val="2"/>
    </font>
    <font>
      <sz val="72"/>
      <color theme="0"/>
      <name val="Arial"/>
      <family val="2"/>
    </font>
    <font>
      <sz val="18"/>
      <color theme="0"/>
      <name val="Arial"/>
      <family val="2"/>
    </font>
    <font>
      <sz val="36"/>
      <color theme="0"/>
      <name val="Arial"/>
      <family val="2"/>
    </font>
    <font>
      <b/>
      <sz val="11"/>
      <color theme="0"/>
      <name val="Arial"/>
      <family val="2"/>
    </font>
    <font>
      <sz val="11"/>
      <color rgb="FF000800"/>
      <name val="Arial "/>
      <family val="2"/>
    </font>
    <font>
      <b/>
      <sz val="12"/>
      <name val="Arial"/>
      <family val="2"/>
    </font>
    <font>
      <b/>
      <sz val="10"/>
      <color theme="1"/>
      <name val="Arial"/>
      <family val="2"/>
    </font>
    <font>
      <b/>
      <sz val="18"/>
      <color theme="0"/>
      <name val="Arial"/>
      <family val="2"/>
    </font>
    <font>
      <sz val="20"/>
      <color rgb="FFFF0000"/>
      <name val="Arial"/>
      <family val="2"/>
    </font>
    <font>
      <b/>
      <sz val="20"/>
      <name val="Arial"/>
      <family val="2"/>
    </font>
    <font>
      <i/>
      <sz val="20"/>
      <name val="Arial"/>
      <family val="2"/>
    </font>
    <font>
      <b/>
      <sz val="24"/>
      <name val="Arial"/>
      <family val="2"/>
    </font>
    <font>
      <b/>
      <sz val="11"/>
      <color theme="0" tint="-0.499984740745262"/>
      <name val="Arial"/>
      <family val="2"/>
    </font>
    <font>
      <sz val="11"/>
      <color theme="0" tint="-0.34998626667073579"/>
      <name val="Arial"/>
      <family val="2"/>
    </font>
    <font>
      <sz val="11"/>
      <color theme="0"/>
      <name val="Arial"/>
      <family val="2"/>
    </font>
    <font>
      <sz val="12"/>
      <color rgb="FFFFFFFF"/>
      <name val="Arial"/>
      <family val="2"/>
    </font>
    <font>
      <sz val="11"/>
      <color rgb="FFFFFFFF"/>
      <name val="Arial"/>
      <family val="2"/>
    </font>
    <font>
      <u/>
      <sz val="10"/>
      <color indexed="12"/>
      <name val="Arial"/>
      <family val="2"/>
    </font>
    <font>
      <u/>
      <sz val="11"/>
      <color indexed="12"/>
      <name val="Arial"/>
      <family val="2"/>
    </font>
    <font>
      <i/>
      <sz val="11"/>
      <color rgb="FF0000FF"/>
      <name val="Arial"/>
      <family val="2"/>
    </font>
    <font>
      <i/>
      <u/>
      <sz val="11"/>
      <color rgb="FF0000FF"/>
      <name val="Arial"/>
      <family val="2"/>
    </font>
    <font>
      <b/>
      <sz val="11"/>
      <color rgb="FFFFFFFF"/>
      <name val="Arial"/>
      <family val="2"/>
    </font>
    <font>
      <sz val="11"/>
      <color rgb="FFFF0000"/>
      <name val="Arial"/>
      <family val="2"/>
    </font>
    <font>
      <sz val="11"/>
      <color theme="1"/>
      <name val="Arial"/>
      <family val="2"/>
    </font>
    <font>
      <sz val="17"/>
      <color theme="0" tint="-0.499984740745262"/>
      <name val="Arial"/>
      <family val="2"/>
    </font>
    <font>
      <sz val="17"/>
      <color theme="0" tint="-0.499984740745262"/>
      <name val="Calibri"/>
      <family val="2"/>
      <scheme val="minor"/>
    </font>
    <font>
      <b/>
      <sz val="17"/>
      <color theme="1" tint="0.499984740745262"/>
      <name val="Arial"/>
      <family val="2"/>
    </font>
    <font>
      <b/>
      <sz val="17"/>
      <color theme="1" tint="0.499984740745262"/>
      <name val="Calibri"/>
      <family val="2"/>
      <scheme val="minor"/>
    </font>
    <font>
      <b/>
      <sz val="12"/>
      <color rgb="FF2B2B30"/>
      <name val="Tahoma"/>
      <family val="2"/>
    </font>
    <font>
      <sz val="11"/>
      <color rgb="FF2B2B30"/>
      <name val="Arial"/>
      <family val="2"/>
    </font>
    <font>
      <sz val="14"/>
      <name val="Arial"/>
      <family val="2"/>
    </font>
    <font>
      <b/>
      <sz val="20"/>
      <color theme="1"/>
      <name val="Arial"/>
      <family val="2"/>
    </font>
    <font>
      <b/>
      <sz val="18"/>
      <color theme="1"/>
      <name val="Arial"/>
      <family val="2"/>
    </font>
    <font>
      <sz val="12"/>
      <color theme="1"/>
      <name val="Arial"/>
      <family val="2"/>
    </font>
    <font>
      <sz val="11"/>
      <color theme="0"/>
      <name val="Calibri"/>
      <family val="2"/>
      <scheme val="minor"/>
    </font>
    <font>
      <sz val="12"/>
      <color theme="0"/>
      <name val="Arial"/>
      <family val="2"/>
    </font>
    <font>
      <sz val="17"/>
      <color theme="0" tint="-0.34998626667073579"/>
      <name val="Arial"/>
      <family val="2"/>
    </font>
    <font>
      <sz val="11"/>
      <color theme="0" tint="-0.34998626667073579"/>
      <name val="Calibri"/>
      <family val="2"/>
      <scheme val="minor"/>
    </font>
    <font>
      <sz val="16"/>
      <color theme="0" tint="-0.34998626667073579"/>
      <name val="Arial"/>
      <family val="2"/>
    </font>
    <font>
      <sz val="10"/>
      <name val="Arial "/>
      <family val="2"/>
    </font>
    <font>
      <sz val="16"/>
      <name val="Arial"/>
      <family val="2"/>
    </font>
    <font>
      <sz val="11"/>
      <name val="Arial "/>
    </font>
  </fonts>
  <fills count="16">
    <fill>
      <patternFill patternType="none"/>
    </fill>
    <fill>
      <patternFill patternType="gray125"/>
    </fill>
    <fill>
      <patternFill patternType="solid">
        <fgColor rgb="FFFFEB9C"/>
      </patternFill>
    </fill>
    <fill>
      <patternFill patternType="solid">
        <fgColor theme="0"/>
        <bgColor indexed="64"/>
      </patternFill>
    </fill>
    <fill>
      <patternFill patternType="solid">
        <fgColor rgb="FF92D050"/>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9"/>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499984740745262"/>
        <bgColor auto="1"/>
      </patternFill>
    </fill>
  </fills>
  <borders count="296">
    <border>
      <left/>
      <right/>
      <top/>
      <bottom/>
      <diagonal/>
    </border>
    <border>
      <left style="mediumDashed">
        <color theme="0" tint="-0.499984740745262"/>
      </left>
      <right/>
      <top/>
      <bottom style="medium">
        <color theme="0"/>
      </bottom>
      <diagonal/>
    </border>
    <border>
      <left/>
      <right/>
      <top/>
      <bottom style="medium">
        <color theme="0"/>
      </bottom>
      <diagonal/>
    </border>
    <border>
      <left/>
      <right style="mediumDashed">
        <color theme="0" tint="-0.499984740745262"/>
      </right>
      <top/>
      <bottom style="medium">
        <color theme="0"/>
      </bottom>
      <diagonal/>
    </border>
    <border>
      <left/>
      <right style="thin">
        <color indexed="64"/>
      </right>
      <top/>
      <bottom style="medium">
        <color theme="0"/>
      </bottom>
      <diagonal/>
    </border>
    <border>
      <left style="mediumDashed">
        <color theme="0" tint="-0.499984740745262"/>
      </left>
      <right/>
      <top style="medium">
        <color theme="0"/>
      </top>
      <bottom/>
      <diagonal/>
    </border>
    <border>
      <left/>
      <right/>
      <top style="medium">
        <color theme="0"/>
      </top>
      <bottom/>
      <diagonal/>
    </border>
    <border>
      <left/>
      <right style="mediumDashed">
        <color theme="0" tint="-0.499984740745262"/>
      </right>
      <top style="medium">
        <color theme="0"/>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auto="1"/>
      </top>
      <bottom style="thin">
        <color auto="1"/>
      </bottom>
      <diagonal/>
    </border>
    <border>
      <left style="thin">
        <color theme="0"/>
      </left>
      <right style="thin">
        <color theme="0"/>
      </right>
      <top style="thin">
        <color theme="0" tint="-0.499984740745262"/>
      </top>
      <bottom/>
      <diagonal/>
    </border>
    <border>
      <left style="thin">
        <color theme="0"/>
      </left>
      <right/>
      <top style="thin">
        <color theme="0" tint="-0.499984740745262"/>
      </top>
      <bottom style="thin">
        <color theme="0"/>
      </bottom>
      <diagonal/>
    </border>
    <border>
      <left/>
      <right/>
      <top style="thin">
        <color theme="0" tint="-0.499984740745262"/>
      </top>
      <bottom style="thin">
        <color theme="0"/>
      </bottom>
      <diagonal/>
    </border>
    <border>
      <left/>
      <right style="thin">
        <color theme="0"/>
      </right>
      <top style="thin">
        <color theme="0" tint="-0.499984740745262"/>
      </top>
      <bottom style="thin">
        <color theme="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499984740745262"/>
      </bottom>
      <diagonal/>
    </border>
    <border>
      <left style="thin">
        <color theme="0"/>
      </left>
      <right/>
      <top style="thin">
        <color theme="0"/>
      </top>
      <bottom style="thin">
        <color theme="0" tint="-0.499984740745262"/>
      </bottom>
      <diagonal/>
    </border>
    <border>
      <left style="thin">
        <color theme="0"/>
      </left>
      <right style="thin">
        <color theme="0" tint="-0.499984740745262"/>
      </right>
      <top style="thin">
        <color theme="0"/>
      </top>
      <bottom style="thin">
        <color theme="0"/>
      </bottom>
      <diagonal/>
    </border>
    <border>
      <left style="thin">
        <color theme="0" tint="-0.499984740745262"/>
      </left>
      <right style="dashed">
        <color theme="0" tint="-0.499984740745262"/>
      </right>
      <top style="thin">
        <color theme="0" tint="-0.499984740745262"/>
      </top>
      <bottom style="dashed">
        <color theme="0" tint="-0.499984740745262"/>
      </bottom>
      <diagonal/>
    </border>
    <border>
      <left style="dashed">
        <color theme="0" tint="-0.499984740745262"/>
      </left>
      <right style="dashed">
        <color theme="0" tint="-0.499984740745262"/>
      </right>
      <top style="thin">
        <color theme="0" tint="-0.499984740745262"/>
      </top>
      <bottom style="dashed">
        <color theme="0" tint="-0.499984740745262"/>
      </bottom>
      <diagonal/>
    </border>
    <border>
      <left style="dashed">
        <color theme="0" tint="-0.499984740745262"/>
      </left>
      <right/>
      <top style="thin">
        <color theme="0" tint="-0.499984740745262"/>
      </top>
      <bottom style="dashed">
        <color theme="0" tint="-0.499984740745262"/>
      </bottom>
      <diagonal/>
    </border>
    <border>
      <left style="thin">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top style="dashed">
        <color theme="0" tint="-0.499984740745262"/>
      </top>
      <bottom style="dashed">
        <color theme="0" tint="-0.499984740745262"/>
      </bottom>
      <diagonal/>
    </border>
    <border>
      <left style="thin">
        <color theme="0"/>
      </left>
      <right/>
      <top style="thin">
        <color theme="0"/>
      </top>
      <bottom/>
      <diagonal/>
    </border>
    <border>
      <left style="thin">
        <color theme="0" tint="-0.499984740745262"/>
      </left>
      <right style="dashed">
        <color theme="0" tint="-0.499984740745262"/>
      </right>
      <top style="dashed">
        <color theme="0" tint="-0.499984740745262"/>
      </top>
      <bottom style="thin">
        <color theme="0" tint="-0.499984740745262"/>
      </bottom>
      <diagonal/>
    </border>
    <border>
      <left style="dashed">
        <color theme="0" tint="-0.499984740745262"/>
      </left>
      <right style="dashed">
        <color theme="0" tint="-0.499984740745262"/>
      </right>
      <top style="dashed">
        <color theme="0" tint="-0.499984740745262"/>
      </top>
      <bottom style="thin">
        <color theme="0" tint="-0.499984740745262"/>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0"/>
      </left>
      <right/>
      <top style="thin">
        <color theme="0" tint="-0.499984740745262"/>
      </top>
      <bottom/>
      <diagonal/>
    </border>
    <border>
      <left style="thin">
        <color theme="0" tint="-0.499984740745262"/>
      </left>
      <right/>
      <top style="dashed">
        <color theme="0" tint="-0.499984740745262"/>
      </top>
      <bottom style="dashed">
        <color theme="0" tint="-0.499984740745262"/>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ck">
        <color rgb="FFC00000"/>
      </left>
      <right/>
      <top/>
      <bottom/>
      <diagonal/>
    </border>
    <border>
      <left style="thick">
        <color rgb="FF0070C0"/>
      </left>
      <right/>
      <top/>
      <bottom/>
      <diagonal/>
    </border>
    <border>
      <left/>
      <right/>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style="thin">
        <color theme="0" tint="-0.34998626667073579"/>
      </left>
      <right style="dashed">
        <color theme="0" tint="-0.34998626667073579"/>
      </right>
      <top style="thin">
        <color theme="0" tint="-0.34998626667073579"/>
      </top>
      <bottom style="dashed">
        <color theme="0" tint="-0.34998626667073579"/>
      </bottom>
      <diagonal/>
    </border>
    <border>
      <left style="dashed">
        <color theme="0" tint="-0.34998626667073579"/>
      </left>
      <right style="dashed">
        <color theme="0" tint="-0.34998626667073579"/>
      </right>
      <top style="thin">
        <color theme="0" tint="-0.34998626667073579"/>
      </top>
      <bottom style="dashed">
        <color theme="0" tint="-0.34998626667073579"/>
      </bottom>
      <diagonal/>
    </border>
    <border>
      <left style="thin">
        <color theme="0" tint="-0.499984740745262"/>
      </left>
      <right/>
      <top style="thin">
        <color theme="0" tint="-0.499984740745262"/>
      </top>
      <bottom/>
      <diagonal/>
    </border>
    <border>
      <left style="thin">
        <color theme="0" tint="-0.34998626667073579"/>
      </left>
      <right style="dashed">
        <color theme="0" tint="-0.34998626667073579"/>
      </right>
      <top style="dashed">
        <color theme="0" tint="-0.34998626667073579"/>
      </top>
      <bottom style="dashed">
        <color theme="0" tint="-0.34998626667073579"/>
      </bottom>
      <diagonal/>
    </border>
    <border>
      <left style="thin">
        <color theme="0" tint="-0.499984740745262"/>
      </left>
      <right/>
      <top/>
      <bottom/>
      <diagonal/>
    </border>
    <border>
      <left style="thin">
        <color theme="0" tint="-0.34998626667073579"/>
      </left>
      <right style="dashed">
        <color theme="0" tint="-0.34998626667073579"/>
      </right>
      <top style="dashed">
        <color theme="0" tint="-0.34998626667073579"/>
      </top>
      <bottom style="thin">
        <color theme="0" tint="-0.34998626667073579"/>
      </bottom>
      <diagonal/>
    </border>
    <border>
      <left style="thin">
        <color theme="0" tint="-0.499984740745262"/>
      </left>
      <right style="dashed">
        <color theme="0" tint="-0.499984740745262"/>
      </right>
      <top style="thin">
        <color theme="0" tint="-0.499984740745262"/>
      </top>
      <bottom/>
      <diagonal/>
    </border>
    <border>
      <left style="dashed">
        <color theme="0" tint="-0.499984740745262"/>
      </left>
      <right style="dashed">
        <color theme="0" tint="-0.499984740745262"/>
      </right>
      <top style="thin">
        <color theme="0" tint="-0.499984740745262"/>
      </top>
      <bottom/>
      <diagonal/>
    </border>
    <border>
      <left style="dashed">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style="dashed">
        <color theme="0" tint="-0.499984740745262"/>
      </right>
      <top/>
      <bottom/>
      <diagonal/>
    </border>
    <border>
      <left style="dashed">
        <color theme="0" tint="-0.499984740745262"/>
      </left>
      <right style="dashed">
        <color theme="0" tint="-0.499984740745262"/>
      </right>
      <top/>
      <bottom/>
      <diagonal/>
    </border>
    <border>
      <left style="dashed">
        <color theme="0" tint="-0.499984740745262"/>
      </left>
      <right/>
      <top/>
      <bottom/>
      <diagonal/>
    </border>
    <border>
      <left style="thin">
        <color theme="0" tint="-0.499984740745262"/>
      </left>
      <right style="dashed">
        <color theme="0" tint="-0.499984740745262"/>
      </right>
      <top/>
      <bottom style="thin">
        <color theme="0" tint="-0.499984740745262"/>
      </bottom>
      <diagonal/>
    </border>
    <border>
      <left style="dashed">
        <color theme="0" tint="-0.499984740745262"/>
      </left>
      <right style="dashed">
        <color theme="0" tint="-0.499984740745262"/>
      </right>
      <top/>
      <bottom style="thin">
        <color theme="0" tint="-0.499984740745262"/>
      </bottom>
      <diagonal/>
    </border>
    <border>
      <left style="dashed">
        <color theme="0" tint="-0.499984740745262"/>
      </left>
      <right/>
      <top/>
      <bottom style="thin">
        <color theme="0" tint="-0.499984740745262"/>
      </bottom>
      <diagonal/>
    </border>
    <border>
      <left style="thin">
        <color theme="0"/>
      </left>
      <right/>
      <top/>
      <bottom style="thin">
        <color theme="0" tint="-0.34998626667073579"/>
      </bottom>
      <diagonal/>
    </border>
    <border>
      <left/>
      <right/>
      <top/>
      <bottom style="thin">
        <color theme="0" tint="-0.34998626667073579"/>
      </bottom>
      <diagonal/>
    </border>
    <border>
      <left style="thin">
        <color theme="0" tint="-0.34998626667073579"/>
      </left>
      <right/>
      <top style="thin">
        <color theme="0" tint="-0.34998626667073579"/>
      </top>
      <bottom style="dashed">
        <color theme="0" tint="-0.34998626667073579"/>
      </bottom>
      <diagonal/>
    </border>
    <border>
      <left/>
      <right/>
      <top style="thin">
        <color theme="0" tint="-0.34998626667073579"/>
      </top>
      <bottom style="dashed">
        <color theme="0" tint="-0.34998626667073579"/>
      </bottom>
      <diagonal/>
    </border>
    <border>
      <left/>
      <right style="thin">
        <color theme="0" tint="-0.34998626667073579"/>
      </right>
      <top style="thin">
        <color theme="0" tint="-0.34998626667073579"/>
      </top>
      <bottom style="dashed">
        <color theme="0" tint="-0.34998626667073579"/>
      </bottom>
      <diagonal/>
    </border>
    <border>
      <left/>
      <right/>
      <top style="thin">
        <color theme="0"/>
      </top>
      <bottom/>
      <diagonal/>
    </border>
    <border>
      <left style="thin">
        <color theme="0" tint="-0.34998626667073579"/>
      </left>
      <right/>
      <top style="dashed">
        <color theme="0" tint="-0.34998626667073579"/>
      </top>
      <bottom style="dashed">
        <color theme="0" tint="-0.34998626667073579"/>
      </bottom>
      <diagonal/>
    </border>
    <border>
      <left/>
      <right/>
      <top style="dashed">
        <color theme="0" tint="-0.34998626667073579"/>
      </top>
      <bottom style="dashed">
        <color theme="0" tint="-0.34998626667073579"/>
      </bottom>
      <diagonal/>
    </border>
    <border>
      <left/>
      <right style="thin">
        <color theme="0" tint="-0.34998626667073579"/>
      </right>
      <top style="dashed">
        <color theme="0" tint="-0.34998626667073579"/>
      </top>
      <bottom style="dashed">
        <color theme="0" tint="-0.34998626667073579"/>
      </bottom>
      <diagonal/>
    </border>
    <border>
      <left style="thin">
        <color theme="0" tint="-0.34998626667073579"/>
      </left>
      <right/>
      <top style="thin">
        <color theme="0" tint="-0.34998626667073579"/>
      </top>
      <bottom/>
      <diagonal/>
    </border>
    <border>
      <left/>
      <right style="dashed">
        <color theme="0" tint="-0.34998626667073579"/>
      </right>
      <top style="thin">
        <color theme="0" tint="-0.34998626667073579"/>
      </top>
      <bottom/>
      <diagonal/>
    </border>
    <border>
      <left style="dashed">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dashed">
        <color theme="0" tint="-0.34998626667073579"/>
      </right>
      <top/>
      <bottom/>
      <diagonal/>
    </border>
    <border>
      <left style="dashed">
        <color theme="0" tint="-0.34998626667073579"/>
      </left>
      <right/>
      <top/>
      <bottom/>
      <diagonal/>
    </border>
    <border>
      <left style="thin">
        <color theme="0" tint="-0.34998626667073579"/>
      </left>
      <right/>
      <top style="dashed">
        <color theme="0" tint="-0.34998626667073579"/>
      </top>
      <bottom/>
      <diagonal/>
    </border>
    <border>
      <left/>
      <right/>
      <top style="dashed">
        <color theme="0" tint="-0.34998626667073579"/>
      </top>
      <bottom/>
      <diagonal/>
    </border>
    <border>
      <left/>
      <right style="thin">
        <color theme="0" tint="-0.34998626667073579"/>
      </right>
      <top style="dashed">
        <color theme="0" tint="-0.34998626667073579"/>
      </top>
      <bottom/>
      <diagonal/>
    </border>
    <border>
      <left style="thin">
        <color theme="0" tint="-0.34998626667073579"/>
      </left>
      <right/>
      <top/>
      <bottom style="thin">
        <color theme="0" tint="-0.34998626667073579"/>
      </bottom>
      <diagonal/>
    </border>
    <border>
      <left/>
      <right style="dashed">
        <color theme="0" tint="-0.34998626667073579"/>
      </right>
      <top/>
      <bottom style="thin">
        <color theme="0" tint="-0.34998626667073579"/>
      </bottom>
      <diagonal/>
    </border>
    <border>
      <left style="dashed">
        <color theme="0" tint="-0.34998626667073579"/>
      </left>
      <right/>
      <top/>
      <bottom style="thin">
        <color theme="0" tint="-0.34998626667073579"/>
      </bottom>
      <diagonal/>
    </border>
    <border>
      <left style="dashed">
        <color theme="0" tint="-0.34998626667073579"/>
      </left>
      <right style="thin">
        <color indexed="64"/>
      </right>
      <top style="dashed">
        <color theme="0" tint="-0.34998626667073579"/>
      </top>
      <bottom style="thin">
        <color theme="0" tint="-0.34998626667073579"/>
      </bottom>
      <diagonal/>
    </border>
    <border>
      <left style="thin">
        <color indexed="64"/>
      </left>
      <right style="thin">
        <color indexed="64"/>
      </right>
      <top style="dashed">
        <color theme="0" tint="-0.34998626667073579"/>
      </top>
      <bottom style="thin">
        <color theme="0" tint="-0.34998626667073579"/>
      </bottom>
      <diagonal/>
    </border>
    <border>
      <left style="thin">
        <color indexed="64"/>
      </left>
      <right style="thin">
        <color theme="0" tint="-0.34998626667073579"/>
      </right>
      <top style="dashed">
        <color theme="0" tint="-0.34998626667073579"/>
      </top>
      <bottom style="thin">
        <color theme="0" tint="-0.34998626667073579"/>
      </bottom>
      <diagonal/>
    </border>
    <border>
      <left style="thin">
        <color theme="0"/>
      </left>
      <right/>
      <top/>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bottom>
      <diagonal/>
    </border>
    <border>
      <left style="dashed">
        <color theme="0" tint="-0.34998626667073579"/>
      </left>
      <right style="dashed">
        <color theme="0" tint="-0.34998626667073579"/>
      </right>
      <top style="dashed">
        <color theme="0" tint="-0.34998626667073579"/>
      </top>
      <bottom style="thin">
        <color theme="0" tint="-0.34998626667073579"/>
      </bottom>
      <diagonal/>
    </border>
    <border>
      <left/>
      <right style="thin">
        <color theme="0"/>
      </right>
      <top/>
      <bottom/>
      <diagonal/>
    </border>
    <border>
      <left style="thin">
        <color theme="0"/>
      </left>
      <right/>
      <top/>
      <bottom style="thin">
        <color theme="0"/>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style="thin">
        <color theme="0"/>
      </right>
      <top style="thin">
        <color theme="0"/>
      </top>
      <bottom/>
      <diagonal/>
    </border>
    <border>
      <left/>
      <right style="thin">
        <color theme="0" tint="-0.34998626667073579"/>
      </right>
      <top/>
      <bottom style="thin">
        <color theme="0" tint="-0.34998626667073579"/>
      </bottom>
      <diagonal/>
    </border>
    <border>
      <left style="dashed">
        <color theme="0" tint="-0.499984740745262"/>
      </left>
      <right/>
      <top style="thin">
        <color theme="0"/>
      </top>
      <bottom style="dashed">
        <color theme="0" tint="-0.499984740745262"/>
      </bottom>
      <diagonal/>
    </border>
    <border>
      <left/>
      <right/>
      <top style="thin">
        <color theme="0"/>
      </top>
      <bottom style="dashed">
        <color theme="0" tint="-0.499984740745262"/>
      </bottom>
      <diagonal/>
    </border>
    <border>
      <left style="mediumDashed">
        <color theme="0" tint="-0.499984740745262"/>
      </left>
      <right/>
      <top/>
      <bottom/>
      <diagonal/>
    </border>
    <border>
      <left style="mediumDashed">
        <color theme="0" tint="-0.499984740745262"/>
      </left>
      <right/>
      <top/>
      <bottom style="medium">
        <color theme="0" tint="-0.499984740745262"/>
      </bottom>
      <diagonal/>
    </border>
    <border>
      <left/>
      <right/>
      <top/>
      <bottom style="medium">
        <color theme="0" tint="-0.499984740745262"/>
      </bottom>
      <diagonal/>
    </border>
    <border>
      <left/>
      <right style="thin">
        <color theme="0" tint="-0.499984740745262"/>
      </right>
      <top style="thin">
        <color theme="0" tint="-0.499984740745262"/>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theme="0"/>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right>
      <top style="thin">
        <color theme="0" tint="-0.499984740745262"/>
      </top>
      <bottom style="thin">
        <color theme="0" tint="-0.499984740745262"/>
      </bottom>
      <diagonal/>
    </border>
    <border>
      <left style="thin">
        <color theme="0" tint="-0.499984740745262"/>
      </left>
      <right/>
      <top style="thin">
        <color theme="0" tint="-0.499984740745262"/>
      </top>
      <bottom style="dashed">
        <color theme="0" tint="-0.499984740745262"/>
      </bottom>
      <diagonal/>
    </border>
    <border>
      <left/>
      <right/>
      <top style="thin">
        <color theme="0" tint="-0.499984740745262"/>
      </top>
      <bottom style="dashed">
        <color theme="0" tint="-0.499984740745262"/>
      </bottom>
      <diagonal/>
    </border>
    <border>
      <left/>
      <right/>
      <top style="dashed">
        <color theme="0" tint="-0.499984740745262"/>
      </top>
      <bottom style="dashed">
        <color theme="0" tint="-0.499984740745262"/>
      </bottom>
      <diagonal/>
    </border>
    <border>
      <left/>
      <right/>
      <top style="dashed">
        <color theme="0" tint="-0.499984740745262"/>
      </top>
      <bottom style="thin">
        <color theme="0" tint="-0.499984740745262"/>
      </bottom>
      <diagonal/>
    </border>
    <border>
      <left style="thin">
        <color theme="0"/>
      </left>
      <right/>
      <top style="thin">
        <color theme="0" tint="-0.499984740745262"/>
      </top>
      <bottom style="thin">
        <color theme="0" tint="-0.34998626667073579"/>
      </bottom>
      <diagonal/>
    </border>
    <border>
      <left/>
      <right style="thin">
        <color theme="0"/>
      </right>
      <top style="thin">
        <color theme="0" tint="-0.499984740745262"/>
      </top>
      <bottom style="thin">
        <color theme="0" tint="-0.34998626667073579"/>
      </bottom>
      <diagonal/>
    </border>
    <border>
      <left/>
      <right style="thin">
        <color theme="0" tint="-0.499984740745262"/>
      </right>
      <top style="thin">
        <color theme="0"/>
      </top>
      <bottom style="thin">
        <color theme="0"/>
      </bottom>
      <diagonal/>
    </border>
    <border>
      <left style="thin">
        <color theme="0" tint="-0.499984740745262"/>
      </left>
      <right/>
      <top style="thin">
        <color theme="0" tint="-0.34998626667073579"/>
      </top>
      <bottom style="dashed">
        <color theme="0" tint="-0.34998626667073579"/>
      </bottom>
      <diagonal/>
    </border>
    <border>
      <left/>
      <right style="dashed">
        <color theme="0" tint="-0.34998626667073579"/>
      </right>
      <top style="thin">
        <color theme="0" tint="-0.34998626667073579"/>
      </top>
      <bottom style="dashed">
        <color theme="0" tint="-0.34998626667073579"/>
      </bottom>
      <diagonal/>
    </border>
    <border>
      <left style="dashed">
        <color theme="0" tint="-0.34998626667073579"/>
      </left>
      <right/>
      <top style="thin">
        <color theme="0" tint="-0.34998626667073579"/>
      </top>
      <bottom style="dashed">
        <color theme="0" tint="-0.34998626667073579"/>
      </bottom>
      <diagonal/>
    </border>
    <border>
      <left style="thin">
        <color theme="0" tint="-0.499984740745262"/>
      </left>
      <right/>
      <top style="dashed">
        <color theme="0" tint="-0.34998626667073579"/>
      </top>
      <bottom style="dashed">
        <color theme="0" tint="-0.34998626667073579"/>
      </bottom>
      <diagonal/>
    </border>
    <border>
      <left/>
      <right style="dashed">
        <color theme="0" tint="-0.34998626667073579"/>
      </right>
      <top style="dashed">
        <color theme="0" tint="-0.34998626667073579"/>
      </top>
      <bottom style="dashed">
        <color theme="0" tint="-0.34998626667073579"/>
      </bottom>
      <diagonal/>
    </border>
    <border>
      <left style="dashed">
        <color theme="0" tint="-0.34998626667073579"/>
      </left>
      <right/>
      <top style="dashed">
        <color theme="0" tint="-0.34998626667073579"/>
      </top>
      <bottom style="dashed">
        <color theme="0" tint="-0.34998626667073579"/>
      </bottom>
      <diagonal/>
    </border>
    <border>
      <left/>
      <right style="thin">
        <color theme="0" tint="-0.499984740745262"/>
      </right>
      <top style="thin">
        <color theme="0"/>
      </top>
      <bottom/>
      <diagonal/>
    </border>
    <border>
      <left style="thin">
        <color theme="0" tint="-0.499984740745262"/>
      </left>
      <right/>
      <top style="dashed">
        <color theme="0" tint="-0.34998626667073579"/>
      </top>
      <bottom style="thin">
        <color theme="0" tint="-0.499984740745262"/>
      </bottom>
      <diagonal/>
    </border>
    <border>
      <left/>
      <right style="dashed">
        <color theme="0" tint="-0.34998626667073579"/>
      </right>
      <top style="dashed">
        <color theme="0" tint="-0.34998626667073579"/>
      </top>
      <bottom style="thin">
        <color theme="0" tint="-0.499984740745262"/>
      </bottom>
      <diagonal/>
    </border>
    <border>
      <left style="dashed">
        <color theme="0" tint="-0.34998626667073579"/>
      </left>
      <right/>
      <top style="dashed">
        <color theme="0" tint="-0.34998626667073579"/>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top/>
      <bottom style="dashed">
        <color theme="0" tint="-0.34998626667073579"/>
      </bottom>
      <diagonal/>
    </border>
    <border>
      <left style="dashed">
        <color theme="0" tint="-0.34998626667073579"/>
      </left>
      <right/>
      <top style="dashed">
        <color theme="0" tint="-0.34998626667073579"/>
      </top>
      <bottom style="thin">
        <color theme="0" tint="-0.34998626667073579"/>
      </bottom>
      <diagonal/>
    </border>
    <border>
      <left style="thin">
        <color theme="0"/>
      </left>
      <right/>
      <top/>
      <bottom style="thin">
        <color indexed="64"/>
      </bottom>
      <diagonal/>
    </border>
    <border>
      <left/>
      <right style="thin">
        <color theme="0"/>
      </right>
      <top style="thin">
        <color theme="0"/>
      </top>
      <bottom style="thin">
        <color theme="0" tint="-0.34998626667073579"/>
      </bottom>
      <diagonal/>
    </border>
    <border>
      <left style="thin">
        <color theme="0"/>
      </left>
      <right/>
      <top/>
      <bottom style="thin">
        <color theme="0" tint="-0.499984740745262"/>
      </bottom>
      <diagonal/>
    </border>
    <border>
      <left/>
      <right style="thin">
        <color theme="0"/>
      </right>
      <top/>
      <bottom style="thin">
        <color theme="0" tint="-0.499984740745262"/>
      </bottom>
      <diagonal/>
    </border>
    <border>
      <left style="dashed">
        <color theme="0" tint="-0.499984740745262"/>
      </left>
      <right/>
      <top style="dashed">
        <color theme="0" tint="-0.499984740745262"/>
      </top>
      <bottom style="thin">
        <color theme="0" tint="-0.499984740745262"/>
      </bottom>
      <diagonal/>
    </border>
    <border>
      <left style="thin">
        <color theme="0" tint="-0.499984740745262"/>
      </left>
      <right style="thin">
        <color theme="0"/>
      </right>
      <top style="thin">
        <color theme="0" tint="-0.499984740745262"/>
      </top>
      <bottom/>
      <diagonal/>
    </border>
    <border>
      <left/>
      <right/>
      <top style="thin">
        <color theme="0"/>
      </top>
      <bottom style="thin">
        <color theme="0" tint="-0.499984740745262"/>
      </bottom>
      <diagonal/>
    </border>
    <border>
      <left style="thin">
        <color theme="0" tint="-0.499984740745262"/>
      </left>
      <right/>
      <top style="thin">
        <color theme="0"/>
      </top>
      <bottom style="thin">
        <color theme="0"/>
      </bottom>
      <diagonal/>
    </border>
    <border>
      <left style="thin">
        <color theme="0" tint="-0.499984740745262"/>
      </left>
      <right/>
      <top style="thin">
        <color theme="0"/>
      </top>
      <bottom/>
      <diagonal/>
    </border>
    <border>
      <left style="thin">
        <color theme="0" tint="-0.499984740745262"/>
      </left>
      <right style="thin">
        <color theme="0"/>
      </right>
      <top style="thin">
        <color theme="0" tint="-0.499984740745262"/>
      </top>
      <bottom style="thin">
        <color theme="0"/>
      </bottom>
      <diagonal/>
    </border>
    <border>
      <left/>
      <right style="thin">
        <color theme="0"/>
      </right>
      <top/>
      <bottom style="thin">
        <color theme="0"/>
      </bottom>
      <diagonal/>
    </border>
    <border>
      <left style="thin">
        <color theme="0" tint="-0.499984740745262"/>
      </left>
      <right style="thin">
        <color theme="0"/>
      </right>
      <top/>
      <bottom style="thin">
        <color theme="0"/>
      </bottom>
      <diagonal/>
    </border>
    <border>
      <left style="thin">
        <color theme="0" tint="-0.499984740745262"/>
      </left>
      <right style="thin">
        <color theme="0"/>
      </right>
      <top style="thin">
        <color theme="0"/>
      </top>
      <bottom style="thin">
        <color theme="0"/>
      </bottom>
      <diagonal/>
    </border>
    <border>
      <left/>
      <right style="dashed">
        <color theme="0" tint="-0.499984740745262"/>
      </right>
      <top style="thin">
        <color theme="0" tint="-0.499984740745262"/>
      </top>
      <bottom style="dashed">
        <color theme="0" tint="-0.499984740745262"/>
      </bottom>
      <diagonal/>
    </border>
    <border>
      <left/>
      <right style="dashed">
        <color theme="0" tint="-0.499984740745262"/>
      </right>
      <top style="dashed">
        <color theme="0" tint="-0.499984740745262"/>
      </top>
      <bottom style="dashed">
        <color theme="0" tint="-0.499984740745262"/>
      </bottom>
      <diagonal/>
    </border>
    <border>
      <left style="thin">
        <color theme="0" tint="-0.499984740745262"/>
      </left>
      <right/>
      <top style="dashed">
        <color theme="0" tint="-0.499984740745262"/>
      </top>
      <bottom style="thin">
        <color theme="0" tint="-0.499984740745262"/>
      </bottom>
      <diagonal/>
    </border>
    <border>
      <left/>
      <right style="dashed">
        <color theme="0" tint="-0.499984740745262"/>
      </right>
      <top style="dashed">
        <color theme="0" tint="-0.499984740745262"/>
      </top>
      <bottom style="thin">
        <color theme="0" tint="-0.499984740745262"/>
      </bottom>
      <diagonal/>
    </border>
    <border>
      <left/>
      <right/>
      <top style="double">
        <color rgb="FFFF0000"/>
      </top>
      <bottom style="double">
        <color rgb="FFFF0000"/>
      </bottom>
      <diagonal/>
    </border>
    <border>
      <left style="dashed">
        <color theme="0" tint="-0.499984740745262"/>
      </left>
      <right style="dotted">
        <color theme="0" tint="-0.499984740745262"/>
      </right>
      <top style="thin">
        <color theme="0" tint="-0.499984740745262"/>
      </top>
      <bottom/>
      <diagonal/>
    </border>
    <border>
      <left style="dotted">
        <color theme="0" tint="-0.499984740745262"/>
      </left>
      <right style="thin">
        <color theme="0" tint="-0.499984740745262"/>
      </right>
      <top style="thin">
        <color theme="0" tint="-0.499984740745262"/>
      </top>
      <bottom style="dotted">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left>
      <right style="thin">
        <color theme="0" tint="-0.499984740745262"/>
      </right>
      <top style="thin">
        <color theme="0" tint="-0.499984740745262"/>
      </top>
      <bottom/>
      <diagonal/>
    </border>
    <border>
      <left style="thin">
        <color theme="0" tint="-0.499984740745262"/>
      </left>
      <right style="dashed">
        <color theme="0" tint="-0.499984740745262"/>
      </right>
      <top style="thin">
        <color theme="0" tint="-0.499984740745262"/>
      </top>
      <bottom style="thin">
        <color theme="0" tint="-0.499984740745262"/>
      </bottom>
      <diagonal/>
    </border>
    <border>
      <left style="dashed">
        <color theme="0" tint="-0.499984740745262"/>
      </left>
      <right style="dashed">
        <color theme="0" tint="-0.499984740745262"/>
      </right>
      <top style="thin">
        <color theme="0" tint="-0.499984740745262"/>
      </top>
      <bottom style="thin">
        <color theme="0" tint="-0.499984740745262"/>
      </bottom>
      <diagonal/>
    </border>
    <border>
      <left style="dashed">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top style="dashed">
        <color theme="0" tint="-0.499984740745262"/>
      </top>
      <bottom/>
      <diagonal/>
    </border>
    <border>
      <left style="thin">
        <color theme="0" tint="-0.499984740745262"/>
      </left>
      <right/>
      <top style="dashed">
        <color theme="0" tint="-0.499984740745262"/>
      </top>
      <bottom/>
      <diagonal/>
    </border>
    <border>
      <left style="dashed">
        <color theme="0" tint="-0.499984740745262"/>
      </left>
      <right/>
      <top style="thin">
        <color theme="0" tint="-0.499984740745262"/>
      </top>
      <bottom style="thin">
        <color theme="0" tint="-0.499984740745262"/>
      </bottom>
      <diagonal/>
    </border>
    <border>
      <left/>
      <right/>
      <top style="thin">
        <color theme="0" tint="-0.499984740745262"/>
      </top>
      <bottom style="medium">
        <color theme="0"/>
      </bottom>
      <diagonal/>
    </border>
    <border>
      <left style="thin">
        <color theme="0"/>
      </left>
      <right style="thin">
        <color theme="0"/>
      </right>
      <top style="thin">
        <color theme="0" tint="-0.499984740745262"/>
      </top>
      <bottom style="thin">
        <color theme="0" tint="-0.499984740745262"/>
      </bottom>
      <diagonal/>
    </border>
    <border>
      <left style="thick">
        <color theme="0"/>
      </left>
      <right/>
      <top/>
      <bottom style="thick">
        <color theme="0"/>
      </bottom>
      <diagonal/>
    </border>
    <border>
      <left/>
      <right/>
      <top/>
      <bottom style="thick">
        <color theme="0"/>
      </bottom>
      <diagonal/>
    </border>
    <border>
      <left/>
      <right style="thin">
        <color theme="0" tint="-0.499984740745262"/>
      </right>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style="mediumDashed">
        <color theme="0" tint="-0.499984740745262"/>
      </left>
      <right/>
      <top style="medium">
        <color theme="0"/>
      </top>
      <bottom style="thin">
        <color indexed="64"/>
      </bottom>
      <diagonal/>
    </border>
    <border>
      <left/>
      <right/>
      <top style="medium">
        <color theme="0"/>
      </top>
      <bottom style="thin">
        <color indexed="64"/>
      </bottom>
      <diagonal/>
    </border>
    <border>
      <left/>
      <right style="mediumDashed">
        <color theme="0" tint="-0.499984740745262"/>
      </right>
      <top style="medium">
        <color theme="0"/>
      </top>
      <bottom style="thin">
        <color indexed="64"/>
      </bottom>
      <diagonal/>
    </border>
    <border>
      <left/>
      <right/>
      <top style="thin">
        <color indexed="64"/>
      </top>
      <bottom/>
      <diagonal/>
    </border>
    <border>
      <left/>
      <right style="mediumDashed">
        <color theme="0" tint="-0.499984740745262"/>
      </right>
      <top/>
      <bottom style="medium">
        <color theme="0" tint="-0.499984740745262"/>
      </bottom>
      <diagonal/>
    </border>
    <border>
      <left/>
      <right style="dashed">
        <color indexed="64"/>
      </right>
      <top style="dashed">
        <color indexed="64"/>
      </top>
      <bottom style="dashed">
        <color indexed="64"/>
      </bottom>
      <diagonal/>
    </border>
    <border>
      <left style="thin">
        <color indexed="64"/>
      </left>
      <right style="dashed">
        <color indexed="64"/>
      </right>
      <top style="thin">
        <color theme="0"/>
      </top>
      <bottom/>
      <diagonal/>
    </border>
    <border>
      <left style="thin">
        <color theme="0"/>
      </left>
      <right style="dashed">
        <color indexed="64"/>
      </right>
      <top style="thin">
        <color theme="0"/>
      </top>
      <bottom style="thin">
        <color theme="0"/>
      </bottom>
      <diagonal/>
    </border>
    <border>
      <left style="dashed">
        <color indexed="64"/>
      </left>
      <right style="thin">
        <color theme="0"/>
      </right>
      <top style="thin">
        <color theme="0"/>
      </top>
      <bottom style="thin">
        <color theme="0"/>
      </bottom>
      <diagonal/>
    </border>
    <border>
      <left style="dashed">
        <color indexed="64"/>
      </left>
      <right/>
      <top style="dashed">
        <color indexed="64"/>
      </top>
      <bottom style="thin">
        <color indexed="64"/>
      </bottom>
      <diagonal/>
    </border>
    <border>
      <left/>
      <right/>
      <top style="dashed">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theme="0" tint="-0.499984740745262"/>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medium">
        <color indexed="64"/>
      </left>
      <right style="medium">
        <color indexed="64"/>
      </right>
      <top/>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bottom style="medium">
        <color indexed="64"/>
      </bottom>
      <diagonal/>
    </border>
    <border>
      <left style="thin">
        <color theme="0" tint="-0.499984740745262"/>
      </left>
      <right style="medium">
        <color indexed="64"/>
      </right>
      <top/>
      <bottom style="medium">
        <color indexed="64"/>
      </bottom>
      <diagonal/>
    </border>
    <border>
      <left style="thin">
        <color indexed="64"/>
      </left>
      <right/>
      <top/>
      <bottom style="hair">
        <color theme="0" tint="-0.34998626667073579"/>
      </bottom>
      <diagonal/>
    </border>
    <border>
      <left style="thin">
        <color indexed="64"/>
      </left>
      <right/>
      <top style="hair">
        <color theme="0" tint="-0.34998626667073579"/>
      </top>
      <bottom style="hair">
        <color theme="0" tint="-0.34998626667073579"/>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hair">
        <color theme="0" tint="-0.34998626667073579"/>
      </top>
      <bottom style="thin">
        <color indexed="64"/>
      </bottom>
      <diagonal/>
    </border>
    <border>
      <left style="medium">
        <color indexed="64"/>
      </left>
      <right style="medium">
        <color indexed="64"/>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indexed="64"/>
      </right>
      <top style="thin">
        <color indexed="64"/>
      </top>
      <bottom style="medium">
        <color indexed="64"/>
      </bottom>
      <diagonal/>
    </border>
    <border>
      <left style="thin">
        <color theme="0" tint="-0.499984740745262"/>
      </left>
      <right/>
      <top style="thin">
        <color theme="0" tint="-0.499984740745262"/>
      </top>
      <bottom style="thick">
        <color theme="0"/>
      </bottom>
      <diagonal/>
    </border>
    <border>
      <left/>
      <right/>
      <top style="thin">
        <color theme="0" tint="-0.499984740745262"/>
      </top>
      <bottom style="thick">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indexed="64"/>
      </right>
      <top style="thin">
        <color theme="0"/>
      </top>
      <bottom style="thin">
        <color theme="0" tint="-0.34998626667073579"/>
      </bottom>
      <diagonal/>
    </border>
    <border>
      <left/>
      <right style="thin">
        <color indexed="64"/>
      </right>
      <top style="thin">
        <color theme="0"/>
      </top>
      <bottom style="thin">
        <color theme="0"/>
      </bottom>
      <diagonal/>
    </border>
    <border>
      <left style="thin">
        <color theme="0" tint="-0.499984740745262"/>
      </left>
      <right style="dotted">
        <color theme="0" tint="-0.499984740745262"/>
      </right>
      <top style="thin">
        <color theme="0" tint="-0.499984740745262"/>
      </top>
      <bottom style="dashed">
        <color theme="0" tint="-0.499984740745262"/>
      </bottom>
      <diagonal/>
    </border>
    <border>
      <left style="dotted">
        <color theme="0" tint="-0.499984740745262"/>
      </left>
      <right style="dotted">
        <color theme="0" tint="-0.499984740745262"/>
      </right>
      <top style="thin">
        <color theme="0" tint="-0.499984740745262"/>
      </top>
      <bottom style="dashed">
        <color theme="0" tint="-0.499984740745262"/>
      </bottom>
      <diagonal/>
    </border>
    <border>
      <left style="dotted">
        <color theme="0" tint="-0.499984740745262"/>
      </left>
      <right style="thin">
        <color theme="0" tint="-0.499984740745262"/>
      </right>
      <top style="thin">
        <color theme="0" tint="-0.499984740745262"/>
      </top>
      <bottom style="dashed">
        <color theme="0" tint="-0.499984740745262"/>
      </bottom>
      <diagonal/>
    </border>
    <border>
      <left style="thin">
        <color theme="0" tint="-0.499984740745262"/>
      </left>
      <right style="dotted">
        <color theme="0" tint="-0.499984740745262"/>
      </right>
      <top style="dashed">
        <color theme="0" tint="-0.499984740745262"/>
      </top>
      <bottom style="dashed">
        <color theme="0" tint="-0.499984740745262"/>
      </bottom>
      <diagonal/>
    </border>
    <border>
      <left style="dotted">
        <color theme="0" tint="-0.499984740745262"/>
      </left>
      <right style="dotted">
        <color theme="0" tint="-0.499984740745262"/>
      </right>
      <top style="dashed">
        <color theme="0" tint="-0.499984740745262"/>
      </top>
      <bottom style="dashed">
        <color theme="0" tint="-0.499984740745262"/>
      </bottom>
      <diagonal/>
    </border>
    <border>
      <left style="dotted">
        <color theme="0" tint="-0.499984740745262"/>
      </left>
      <right style="thin">
        <color theme="0" tint="-0.499984740745262"/>
      </right>
      <top style="dashed">
        <color theme="0" tint="-0.499984740745262"/>
      </top>
      <bottom style="dashed">
        <color theme="0" tint="-0.499984740745262"/>
      </bottom>
      <diagonal/>
    </border>
    <border>
      <left style="thin">
        <color theme="0" tint="-0.499984740745262"/>
      </left>
      <right style="dotted">
        <color theme="0" tint="-0.499984740745262"/>
      </right>
      <top style="dashed">
        <color theme="0" tint="-0.499984740745262"/>
      </top>
      <bottom style="thin">
        <color theme="0" tint="-0.499984740745262"/>
      </bottom>
      <diagonal/>
    </border>
    <border>
      <left style="dotted">
        <color theme="0" tint="-0.499984740745262"/>
      </left>
      <right style="dotted">
        <color theme="0" tint="-0.499984740745262"/>
      </right>
      <top style="dashed">
        <color theme="0" tint="-0.499984740745262"/>
      </top>
      <bottom style="thin">
        <color theme="0" tint="-0.499984740745262"/>
      </bottom>
      <diagonal/>
    </border>
    <border>
      <left style="dotted">
        <color theme="0" tint="-0.499984740745262"/>
      </left>
      <right style="thin">
        <color theme="0" tint="-0.499984740745262"/>
      </right>
      <top style="dashed">
        <color theme="0" tint="-0.499984740745262"/>
      </top>
      <bottom style="thin">
        <color theme="0" tint="-0.499984740745262"/>
      </bottom>
      <diagonal/>
    </border>
    <border>
      <left style="thin">
        <color theme="0" tint="-0.499984740745262"/>
      </left>
      <right style="dotted">
        <color theme="0" tint="-0.499984740745262"/>
      </right>
      <top style="thin">
        <color theme="0" tint="-0.499984740745262"/>
      </top>
      <bottom style="dotted">
        <color theme="0" tint="-0.499984740745262"/>
      </bottom>
      <diagonal/>
    </border>
    <border>
      <left style="dotted">
        <color theme="0" tint="-0.499984740745262"/>
      </left>
      <right style="dotted">
        <color theme="0" tint="-0.499984740745262"/>
      </right>
      <top style="thin">
        <color theme="0" tint="-0.499984740745262"/>
      </top>
      <bottom style="dotted">
        <color theme="0" tint="-0.499984740745262"/>
      </bottom>
      <diagonal/>
    </border>
    <border>
      <left style="thin">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style="thin">
        <color theme="0" tint="-0.499984740745262"/>
      </right>
      <top style="dotted">
        <color theme="0" tint="-0.499984740745262"/>
      </top>
      <bottom style="dotted">
        <color theme="0" tint="-0.499984740745262"/>
      </bottom>
      <diagonal/>
    </border>
    <border>
      <left style="thin">
        <color theme="0" tint="-0.499984740745262"/>
      </left>
      <right style="dotted">
        <color theme="0" tint="-0.499984740745262"/>
      </right>
      <top style="dotted">
        <color theme="0" tint="-0.499984740745262"/>
      </top>
      <bottom style="thin">
        <color theme="0" tint="-0.499984740745262"/>
      </bottom>
      <diagonal/>
    </border>
    <border>
      <left style="dotted">
        <color theme="0" tint="-0.499984740745262"/>
      </left>
      <right style="dotted">
        <color theme="0" tint="-0.499984740745262"/>
      </right>
      <top style="dotted">
        <color theme="0" tint="-0.499984740745262"/>
      </top>
      <bottom style="thin">
        <color theme="0" tint="-0.499984740745262"/>
      </bottom>
      <diagonal/>
    </border>
    <border>
      <left style="dotted">
        <color theme="0" tint="-0.499984740745262"/>
      </left>
      <right style="thin">
        <color theme="0" tint="-0.499984740745262"/>
      </right>
      <top style="dotted">
        <color theme="0" tint="-0.499984740745262"/>
      </top>
      <bottom style="thin">
        <color theme="0" tint="-0.499984740745262"/>
      </bottom>
      <diagonal/>
    </border>
    <border>
      <left style="thin">
        <color theme="0" tint="-0.34998626667073579"/>
      </left>
      <right style="dotted">
        <color theme="0" tint="-0.499984740745262"/>
      </right>
      <top style="thin">
        <color theme="0" tint="-0.499984740745262"/>
      </top>
      <bottom/>
      <diagonal/>
    </border>
    <border>
      <left style="dotted">
        <color theme="0" tint="-0.499984740745262"/>
      </left>
      <right style="dotted">
        <color theme="0" tint="-0.499984740745262"/>
      </right>
      <top style="thin">
        <color theme="0" tint="-0.499984740745262"/>
      </top>
      <bottom/>
      <diagonal/>
    </border>
    <border>
      <left style="dotted">
        <color theme="0" tint="-0.499984740745262"/>
      </left>
      <right style="thin">
        <color theme="0" tint="-0.34998626667073579"/>
      </right>
      <top style="thin">
        <color theme="0" tint="-0.499984740745262"/>
      </top>
      <bottom/>
      <diagonal/>
    </border>
    <border>
      <left style="thin">
        <color theme="0" tint="-0.34998626667073579"/>
      </left>
      <right style="dotted">
        <color theme="0" tint="-0.499984740745262"/>
      </right>
      <top/>
      <bottom/>
      <diagonal/>
    </border>
    <border>
      <left style="dotted">
        <color theme="0" tint="-0.499984740745262"/>
      </left>
      <right style="dotted">
        <color theme="0" tint="-0.499984740745262"/>
      </right>
      <top/>
      <bottom/>
      <diagonal/>
    </border>
    <border>
      <left style="dotted">
        <color theme="0" tint="-0.499984740745262"/>
      </left>
      <right style="thin">
        <color theme="0" tint="-0.34998626667073579"/>
      </right>
      <top/>
      <bottom/>
      <diagonal/>
    </border>
    <border>
      <left style="thin">
        <color theme="0" tint="-0.34998626667073579"/>
      </left>
      <right style="dotted">
        <color theme="0" tint="-0.499984740745262"/>
      </right>
      <top/>
      <bottom style="thin">
        <color theme="0" tint="-0.499984740745262"/>
      </bottom>
      <diagonal/>
    </border>
    <border>
      <left style="dotted">
        <color theme="0" tint="-0.499984740745262"/>
      </left>
      <right style="dotted">
        <color theme="0" tint="-0.499984740745262"/>
      </right>
      <top/>
      <bottom style="thin">
        <color theme="0" tint="-0.499984740745262"/>
      </bottom>
      <diagonal/>
    </border>
    <border>
      <left style="dotted">
        <color theme="0" tint="-0.499984740745262"/>
      </left>
      <right style="thin">
        <color theme="0" tint="-0.34998626667073579"/>
      </right>
      <top/>
      <bottom style="thin">
        <color theme="0" tint="-0.499984740745262"/>
      </bottom>
      <diagonal/>
    </border>
    <border>
      <left style="thin">
        <color theme="0" tint="-0.34998626667073579"/>
      </left>
      <right style="dotted">
        <color theme="0" tint="-0.499984740745262"/>
      </right>
      <top style="thin">
        <color theme="0" tint="-0.34998626667073579"/>
      </top>
      <bottom style="dotted">
        <color theme="0" tint="-0.499984740745262"/>
      </bottom>
      <diagonal/>
    </border>
    <border>
      <left style="dotted">
        <color theme="0" tint="-0.499984740745262"/>
      </left>
      <right style="dotted">
        <color theme="0" tint="-0.499984740745262"/>
      </right>
      <top style="thin">
        <color theme="0" tint="-0.34998626667073579"/>
      </top>
      <bottom style="dotted">
        <color theme="0" tint="-0.499984740745262"/>
      </bottom>
      <diagonal/>
    </border>
    <border>
      <left style="dotted">
        <color theme="0" tint="-0.499984740745262"/>
      </left>
      <right style="thin">
        <color theme="0" tint="-0.34998626667073579"/>
      </right>
      <top style="thin">
        <color theme="0" tint="-0.34998626667073579"/>
      </top>
      <bottom style="dotted">
        <color theme="0" tint="-0.499984740745262"/>
      </bottom>
      <diagonal/>
    </border>
    <border>
      <left style="thin">
        <color theme="0" tint="-0.34998626667073579"/>
      </left>
      <right style="dotted">
        <color theme="0" tint="-0.499984740745262"/>
      </right>
      <top style="dotted">
        <color theme="0" tint="-0.499984740745262"/>
      </top>
      <bottom style="dotted">
        <color theme="0" tint="-0.499984740745262"/>
      </bottom>
      <diagonal/>
    </border>
    <border>
      <left style="dotted">
        <color theme="0" tint="-0.499984740745262"/>
      </left>
      <right style="thin">
        <color theme="0" tint="-0.34998626667073579"/>
      </right>
      <top style="dotted">
        <color theme="0" tint="-0.499984740745262"/>
      </top>
      <bottom style="dotted">
        <color theme="0" tint="-0.499984740745262"/>
      </bottom>
      <diagonal/>
    </border>
    <border>
      <left style="thin">
        <color theme="0" tint="-0.34998626667073579"/>
      </left>
      <right style="dotted">
        <color theme="0" tint="-0.499984740745262"/>
      </right>
      <top style="dotted">
        <color theme="0" tint="-0.499984740745262"/>
      </top>
      <bottom style="thin">
        <color theme="0" tint="-0.34998626667073579"/>
      </bottom>
      <diagonal/>
    </border>
    <border>
      <left style="dotted">
        <color theme="0" tint="-0.499984740745262"/>
      </left>
      <right style="dotted">
        <color theme="0" tint="-0.499984740745262"/>
      </right>
      <top style="dotted">
        <color theme="0" tint="-0.499984740745262"/>
      </top>
      <bottom style="thin">
        <color theme="0" tint="-0.34998626667073579"/>
      </bottom>
      <diagonal/>
    </border>
    <border>
      <left style="dotted">
        <color theme="0" tint="-0.499984740745262"/>
      </left>
      <right style="thin">
        <color theme="0" tint="-0.34998626667073579"/>
      </right>
      <top style="dotted">
        <color theme="0" tint="-0.499984740745262"/>
      </top>
      <bottom style="thin">
        <color theme="0" tint="-0.34998626667073579"/>
      </bottom>
      <diagonal/>
    </border>
    <border>
      <left style="thin">
        <color theme="0" tint="-0.499984740745262"/>
      </left>
      <right style="dotted">
        <color theme="0" tint="-0.34998626667073579"/>
      </right>
      <top style="thin">
        <color theme="0" tint="-0.499984740745262"/>
      </top>
      <bottom style="dashed">
        <color theme="0" tint="-0.34998626667073579"/>
      </bottom>
      <diagonal/>
    </border>
    <border>
      <left style="dotted">
        <color theme="0" tint="-0.34998626667073579"/>
      </left>
      <right style="dotted">
        <color theme="0" tint="-0.34998626667073579"/>
      </right>
      <top style="thin">
        <color theme="0" tint="-0.499984740745262"/>
      </top>
      <bottom style="dashed">
        <color theme="0" tint="-0.34998626667073579"/>
      </bottom>
      <diagonal/>
    </border>
    <border>
      <left style="dotted">
        <color theme="0" tint="-0.34998626667073579"/>
      </left>
      <right style="thin">
        <color theme="0" tint="-0.499984740745262"/>
      </right>
      <top style="thin">
        <color theme="0" tint="-0.499984740745262"/>
      </top>
      <bottom style="dashed">
        <color theme="0" tint="-0.34998626667073579"/>
      </bottom>
      <diagonal/>
    </border>
    <border>
      <left style="thin">
        <color theme="0" tint="-0.499984740745262"/>
      </left>
      <right style="dotted">
        <color theme="0" tint="-0.34998626667073579"/>
      </right>
      <top style="dashed">
        <color theme="0" tint="-0.34998626667073579"/>
      </top>
      <bottom style="dashed">
        <color theme="0" tint="-0.34998626667073579"/>
      </bottom>
      <diagonal/>
    </border>
    <border>
      <left style="dotted">
        <color theme="0" tint="-0.34998626667073579"/>
      </left>
      <right style="dotted">
        <color theme="0" tint="-0.34998626667073579"/>
      </right>
      <top style="dashed">
        <color theme="0" tint="-0.34998626667073579"/>
      </top>
      <bottom style="dashed">
        <color theme="0" tint="-0.34998626667073579"/>
      </bottom>
      <diagonal/>
    </border>
    <border>
      <left style="dotted">
        <color theme="0" tint="-0.34998626667073579"/>
      </left>
      <right style="thin">
        <color theme="0" tint="-0.499984740745262"/>
      </right>
      <top style="dashed">
        <color theme="0" tint="-0.34998626667073579"/>
      </top>
      <bottom style="dashed">
        <color theme="0" tint="-0.34998626667073579"/>
      </bottom>
      <diagonal/>
    </border>
    <border>
      <left style="thin">
        <color theme="0" tint="-0.499984740745262"/>
      </left>
      <right style="dotted">
        <color theme="0" tint="-0.34998626667073579"/>
      </right>
      <top style="dashed">
        <color theme="0" tint="-0.34998626667073579"/>
      </top>
      <bottom style="thin">
        <color theme="0" tint="-0.499984740745262"/>
      </bottom>
      <diagonal/>
    </border>
    <border>
      <left style="dotted">
        <color theme="0" tint="-0.34998626667073579"/>
      </left>
      <right style="dotted">
        <color theme="0" tint="-0.34998626667073579"/>
      </right>
      <top style="dashed">
        <color theme="0" tint="-0.34998626667073579"/>
      </top>
      <bottom style="thin">
        <color theme="0" tint="-0.499984740745262"/>
      </bottom>
      <diagonal/>
    </border>
    <border>
      <left style="dotted">
        <color theme="0" tint="-0.34998626667073579"/>
      </left>
      <right style="thin">
        <color theme="0" tint="-0.499984740745262"/>
      </right>
      <top style="dashed">
        <color theme="0" tint="-0.34998626667073579"/>
      </top>
      <bottom style="thin">
        <color theme="0" tint="-0.499984740745262"/>
      </bottom>
      <diagonal/>
    </border>
    <border>
      <left/>
      <right style="thin">
        <color theme="0"/>
      </right>
      <top style="thin">
        <color theme="0" tint="-0.499984740745262"/>
      </top>
      <bottom/>
      <diagonal/>
    </border>
    <border>
      <left/>
      <right style="thin">
        <color indexed="64"/>
      </right>
      <top/>
      <bottom style="dotted">
        <color theme="0" tint="-0.499984740745262"/>
      </bottom>
      <diagonal/>
    </border>
    <border>
      <left/>
      <right/>
      <top/>
      <bottom style="dotted">
        <color theme="0" tint="-0.499984740745262"/>
      </bottom>
      <diagonal/>
    </border>
    <border>
      <left style="thin">
        <color theme="0" tint="-0.499984740745262"/>
      </left>
      <right/>
      <top style="thin">
        <color theme="0" tint="-0.499984740745262"/>
      </top>
      <bottom style="dotted">
        <color theme="0" tint="-0.499984740745262"/>
      </bottom>
      <diagonal/>
    </border>
    <border>
      <left style="thin">
        <color theme="0" tint="-0.499984740745262"/>
      </left>
      <right/>
      <top style="dotted">
        <color theme="0" tint="-0.499984740745262"/>
      </top>
      <bottom style="dotted">
        <color theme="0" tint="-0.499984740745262"/>
      </bottom>
      <diagonal/>
    </border>
    <border>
      <left style="dotted">
        <color theme="0" tint="-0.499984740745262"/>
      </left>
      <right style="thin">
        <color theme="0" tint="-0.499984740745262"/>
      </right>
      <top/>
      <bottom style="thin">
        <color theme="0" tint="-0.499984740745262"/>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theme="0" tint="-0.499984740745262"/>
      </right>
      <top style="thin">
        <color theme="0" tint="-0.499984740745262"/>
      </top>
      <bottom style="thin">
        <color theme="0" tint="-0.499984740745262"/>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style="thin">
        <color indexed="64"/>
      </right>
      <top style="thin">
        <color theme="0" tint="-0.34998626667073579"/>
      </top>
      <bottom style="thin">
        <color theme="0" tint="-0.34998626667073579"/>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right style="thin">
        <color indexed="64"/>
      </right>
      <top style="thin">
        <color theme="0"/>
      </top>
      <bottom style="dashed">
        <color theme="0" tint="-0.499984740745262"/>
      </bottom>
      <diagonal/>
    </border>
  </borders>
  <cellStyleXfs count="10">
    <xf numFmtId="0" fontId="0" fillId="0" borderId="0"/>
    <xf numFmtId="9" fontId="1" fillId="0" borderId="0" applyFont="0" applyFill="0" applyBorder="0" applyAlignment="0" applyProtection="0"/>
    <xf numFmtId="0" fontId="1" fillId="0" borderId="0"/>
    <xf numFmtId="0" fontId="4" fillId="0" borderId="0"/>
    <xf numFmtId="0" fontId="1" fillId="0" borderId="0"/>
    <xf numFmtId="0" fontId="4" fillId="0" borderId="0"/>
    <xf numFmtId="0" fontId="1" fillId="0" borderId="0"/>
    <xf numFmtId="0" fontId="29" fillId="2" borderId="0" applyNumberFormat="0" applyBorder="0" applyAlignment="0" applyProtection="0"/>
    <xf numFmtId="44" fontId="4" fillId="0" borderId="0" applyFont="0" applyFill="0" applyBorder="0" applyAlignment="0" applyProtection="0"/>
    <xf numFmtId="0" fontId="48" fillId="0" borderId="0" applyNumberFormat="0" applyFill="0" applyBorder="0" applyAlignment="0" applyProtection="0">
      <alignment vertical="top"/>
      <protection locked="0"/>
    </xf>
  </cellStyleXfs>
  <cellXfs count="1032">
    <xf numFmtId="0" fontId="0" fillId="0" borderId="0" xfId="0"/>
    <xf numFmtId="0" fontId="3" fillId="0" borderId="0" xfId="2" applyFont="1"/>
    <xf numFmtId="0" fontId="1" fillId="0" borderId="0" xfId="2"/>
    <xf numFmtId="0" fontId="6" fillId="0" borderId="0" xfId="2" applyFont="1" applyAlignment="1">
      <alignment horizontal="left"/>
    </xf>
    <xf numFmtId="0" fontId="7" fillId="3" borderId="0" xfId="3" applyFont="1" applyFill="1" applyBorder="1" applyAlignment="1">
      <alignment horizontal="center" vertical="center" wrapText="1"/>
    </xf>
    <xf numFmtId="3" fontId="4" fillId="0" borderId="30" xfId="3" applyNumberFormat="1" applyFont="1" applyFill="1" applyBorder="1" applyAlignment="1" applyProtection="1">
      <alignment horizontal="center" vertical="center"/>
      <protection locked="0"/>
    </xf>
    <xf numFmtId="3" fontId="4" fillId="0" borderId="31" xfId="3" applyNumberFormat="1" applyFont="1" applyFill="1" applyBorder="1" applyAlignment="1" applyProtection="1">
      <alignment horizontal="center" vertical="center"/>
      <protection locked="0"/>
    </xf>
    <xf numFmtId="3" fontId="4" fillId="0" borderId="34" xfId="3" applyNumberFormat="1" applyFont="1" applyFill="1" applyBorder="1" applyAlignment="1" applyProtection="1">
      <alignment horizontal="center" vertical="center"/>
      <protection locked="0"/>
    </xf>
    <xf numFmtId="0" fontId="6" fillId="0" borderId="0" xfId="2" applyFont="1"/>
    <xf numFmtId="3" fontId="4" fillId="0" borderId="44" xfId="3" applyNumberFormat="1" applyFont="1" applyFill="1" applyBorder="1" applyAlignment="1" applyProtection="1">
      <alignment horizontal="center" vertical="center"/>
      <protection locked="0"/>
    </xf>
    <xf numFmtId="0" fontId="1" fillId="0" borderId="0" xfId="2" applyAlignment="1">
      <alignment horizontal="center"/>
    </xf>
    <xf numFmtId="0" fontId="1" fillId="0" borderId="47" xfId="2" applyBorder="1"/>
    <xf numFmtId="0" fontId="1" fillId="0" borderId="0" xfId="2" applyBorder="1"/>
    <xf numFmtId="0" fontId="1" fillId="0" borderId="8" xfId="2" applyBorder="1"/>
    <xf numFmtId="0" fontId="1" fillId="0" borderId="48" xfId="2" applyBorder="1"/>
    <xf numFmtId="0" fontId="0" fillId="0" borderId="0" xfId="0" applyBorder="1"/>
    <xf numFmtId="0" fontId="3" fillId="0" borderId="0" xfId="4" applyFont="1"/>
    <xf numFmtId="0" fontId="1" fillId="0" borderId="0" xfId="4"/>
    <xf numFmtId="0" fontId="1" fillId="0" borderId="0" xfId="4" applyBorder="1"/>
    <xf numFmtId="0" fontId="1" fillId="0" borderId="0" xfId="4" applyBorder="1" applyAlignment="1">
      <alignment vertical="center" wrapText="1"/>
    </xf>
    <xf numFmtId="0" fontId="1" fillId="0" borderId="0" xfId="4" applyFont="1"/>
    <xf numFmtId="0" fontId="18" fillId="0" borderId="0" xfId="0" applyFont="1"/>
    <xf numFmtId="0" fontId="4" fillId="0" borderId="44" xfId="3" applyFont="1" applyBorder="1" applyAlignment="1" applyProtection="1">
      <alignment horizontal="center"/>
      <protection locked="0"/>
    </xf>
    <xf numFmtId="3" fontId="4" fillId="3" borderId="44" xfId="3" applyNumberFormat="1" applyFont="1" applyFill="1" applyBorder="1" applyAlignment="1" applyProtection="1">
      <alignment horizontal="center" vertical="center" wrapText="1"/>
      <protection locked="0"/>
    </xf>
    <xf numFmtId="0" fontId="0" fillId="0" borderId="0" xfId="0" applyAlignment="1">
      <alignment horizontal="center"/>
    </xf>
    <xf numFmtId="1" fontId="4" fillId="3" borderId="55" xfId="1" applyNumberFormat="1" applyFont="1" applyFill="1" applyBorder="1" applyAlignment="1" applyProtection="1">
      <alignment horizontal="center" vertical="center"/>
      <protection locked="0"/>
    </xf>
    <xf numFmtId="1" fontId="4" fillId="0" borderId="44" xfId="1" applyNumberFormat="1" applyFont="1" applyFill="1" applyBorder="1" applyAlignment="1" applyProtection="1">
      <alignment horizontal="center" vertical="center" wrapText="1"/>
      <protection locked="0"/>
    </xf>
    <xf numFmtId="1" fontId="4" fillId="3" borderId="44" xfId="1" applyNumberFormat="1" applyFont="1" applyFill="1" applyBorder="1" applyAlignment="1" applyProtection="1">
      <alignment horizontal="center" vertical="center" wrapText="1"/>
      <protection locked="0"/>
    </xf>
    <xf numFmtId="1" fontId="4" fillId="3" borderId="44" xfId="1" applyNumberFormat="1" applyFont="1" applyFill="1" applyBorder="1" applyAlignment="1" applyProtection="1">
      <alignment horizontal="center" vertical="center"/>
      <protection locked="0"/>
    </xf>
    <xf numFmtId="1" fontId="4" fillId="0" borderId="44" xfId="1" applyNumberFormat="1" applyFont="1" applyFill="1" applyBorder="1" applyAlignment="1" applyProtection="1">
      <alignment horizontal="center"/>
      <protection locked="0"/>
    </xf>
    <xf numFmtId="0" fontId="21" fillId="0" borderId="108" xfId="5" applyFont="1" applyBorder="1" applyAlignment="1">
      <alignment horizontal="right" vertical="center"/>
    </xf>
    <xf numFmtId="0" fontId="21" fillId="0" borderId="0" xfId="5" applyFont="1" applyBorder="1" applyAlignment="1">
      <alignment horizontal="right" vertical="center"/>
    </xf>
    <xf numFmtId="0" fontId="22" fillId="0" borderId="109" xfId="5" applyFont="1" applyFill="1" applyBorder="1" applyAlignment="1">
      <alignment horizontal="center" vertical="center" wrapText="1"/>
    </xf>
    <xf numFmtId="0" fontId="4" fillId="0" borderId="128" xfId="3" applyFont="1" applyFill="1" applyBorder="1" applyAlignment="1" applyProtection="1">
      <alignment horizontal="center" vertical="center" wrapText="1"/>
      <protection locked="0"/>
    </xf>
    <xf numFmtId="0" fontId="4" fillId="0" borderId="131" xfId="3" applyFont="1" applyFill="1" applyBorder="1" applyAlignment="1" applyProtection="1">
      <alignment horizontal="center" vertical="center" wrapText="1"/>
      <protection locked="0"/>
    </xf>
    <xf numFmtId="0" fontId="4" fillId="0" borderId="135" xfId="3" applyFont="1" applyFill="1" applyBorder="1" applyAlignment="1" applyProtection="1">
      <alignment horizontal="center" vertical="center" wrapText="1"/>
      <protection locked="0"/>
    </xf>
    <xf numFmtId="0" fontId="1" fillId="0" borderId="0" xfId="6"/>
    <xf numFmtId="0" fontId="24" fillId="0" borderId="0" xfId="5" applyFont="1"/>
    <xf numFmtId="0" fontId="25" fillId="0" borderId="0" xfId="0" applyFont="1" applyAlignment="1"/>
    <xf numFmtId="0" fontId="4" fillId="0" borderId="139" xfId="3" applyFont="1" applyFill="1" applyBorder="1" applyAlignment="1">
      <alignment horizontal="center" vertical="center"/>
    </xf>
    <xf numFmtId="0" fontId="4" fillId="0" borderId="140" xfId="3" applyFont="1" applyFill="1" applyBorder="1" applyAlignment="1" applyProtection="1">
      <alignment horizontal="center" vertical="center"/>
      <protection locked="0"/>
    </xf>
    <xf numFmtId="1" fontId="4" fillId="0" borderId="140" xfId="3" applyNumberFormat="1" applyFont="1" applyFill="1" applyBorder="1" applyAlignment="1" applyProtection="1">
      <alignment horizontal="center" vertical="center"/>
      <protection locked="0"/>
    </xf>
    <xf numFmtId="0" fontId="4" fillId="0" borderId="141" xfId="3" applyFont="1" applyFill="1" applyBorder="1" applyAlignment="1" applyProtection="1">
      <alignment horizontal="center" vertical="center"/>
      <protection locked="0"/>
    </xf>
    <xf numFmtId="0" fontId="4" fillId="0" borderId="57" xfId="3" applyFont="1" applyFill="1" applyBorder="1" applyAlignment="1">
      <alignment horizontal="center" vertical="center"/>
    </xf>
    <xf numFmtId="1" fontId="4" fillId="0" borderId="44" xfId="3" applyNumberFormat="1" applyFont="1" applyFill="1" applyBorder="1" applyAlignment="1" applyProtection="1">
      <alignment horizontal="center" vertical="center" wrapText="1"/>
      <protection locked="0"/>
    </xf>
    <xf numFmtId="0" fontId="4" fillId="0" borderId="44" xfId="3" applyFont="1" applyFill="1" applyBorder="1" applyAlignment="1" applyProtection="1">
      <alignment horizontal="center" vertical="center"/>
      <protection locked="0"/>
    </xf>
    <xf numFmtId="0" fontId="4" fillId="0" borderId="44" xfId="3" applyFont="1" applyFill="1" applyBorder="1" applyAlignment="1" applyProtection="1">
      <alignment horizontal="center" vertical="center" wrapText="1"/>
      <protection locked="0"/>
    </xf>
    <xf numFmtId="0" fontId="4" fillId="0" borderId="131" xfId="3" applyFont="1" applyFill="1" applyBorder="1" applyAlignment="1" applyProtection="1">
      <alignment horizontal="center" vertical="center"/>
      <protection locked="0"/>
    </xf>
    <xf numFmtId="1" fontId="4" fillId="0" borderId="44" xfId="3" applyNumberFormat="1" applyFont="1" applyFill="1" applyBorder="1" applyAlignment="1" applyProtection="1">
      <alignment horizontal="center" vertical="center"/>
      <protection locked="0"/>
    </xf>
    <xf numFmtId="0" fontId="4" fillId="0" borderId="44" xfId="6" applyFont="1" applyFill="1" applyBorder="1" applyAlignment="1" applyProtection="1">
      <alignment horizontal="center" vertical="center"/>
      <protection locked="0"/>
    </xf>
    <xf numFmtId="0" fontId="4" fillId="0" borderId="57" xfId="3" applyFont="1" applyFill="1" applyBorder="1" applyAlignment="1" applyProtection="1">
      <alignment horizontal="center" vertical="center"/>
      <protection locked="0"/>
    </xf>
    <xf numFmtId="0" fontId="4" fillId="0" borderId="131" xfId="6" applyFont="1" applyFill="1" applyBorder="1" applyAlignment="1" applyProtection="1">
      <alignment horizontal="center" vertical="center"/>
      <protection locked="0"/>
    </xf>
    <xf numFmtId="1" fontId="4" fillId="0" borderId="44" xfId="6" applyNumberFormat="1" applyFont="1" applyFill="1" applyBorder="1" applyAlignment="1" applyProtection="1">
      <alignment horizontal="center" vertical="center"/>
      <protection locked="0"/>
    </xf>
    <xf numFmtId="3" fontId="4" fillId="0" borderId="44" xfId="6" applyNumberFormat="1" applyFont="1" applyFill="1" applyBorder="1" applyAlignment="1" applyProtection="1">
      <alignment horizontal="center" vertical="center"/>
      <protection locked="0"/>
    </xf>
    <xf numFmtId="3" fontId="4" fillId="0" borderId="131" xfId="6" applyNumberFormat="1" applyFont="1" applyFill="1" applyBorder="1" applyAlignment="1" applyProtection="1">
      <alignment horizontal="center" vertical="center"/>
      <protection locked="0"/>
    </xf>
    <xf numFmtId="0" fontId="4" fillId="0" borderId="59" xfId="3" applyFont="1" applyFill="1" applyBorder="1" applyAlignment="1" applyProtection="1">
      <alignment horizontal="center" vertical="center"/>
      <protection locked="0"/>
    </xf>
    <xf numFmtId="1" fontId="4" fillId="0" borderId="99" xfId="3" applyNumberFormat="1" applyFont="1" applyFill="1" applyBorder="1" applyAlignment="1" applyProtection="1">
      <alignment horizontal="center" vertical="center" wrapText="1"/>
      <protection locked="0"/>
    </xf>
    <xf numFmtId="0" fontId="4" fillId="0" borderId="99" xfId="3" applyFont="1" applyFill="1" applyBorder="1" applyAlignment="1" applyProtection="1">
      <alignment horizontal="center" vertical="center" wrapText="1"/>
      <protection locked="0"/>
    </xf>
    <xf numFmtId="0" fontId="4" fillId="0" borderId="142" xfId="3" applyFont="1" applyFill="1" applyBorder="1" applyAlignment="1" applyProtection="1">
      <alignment horizontal="center" vertical="center" wrapText="1"/>
      <protection locked="0"/>
    </xf>
    <xf numFmtId="0" fontId="4" fillId="0" borderId="99" xfId="3" applyFont="1" applyFill="1" applyBorder="1" applyAlignment="1">
      <alignment vertical="center" wrapText="1"/>
    </xf>
    <xf numFmtId="0" fontId="4" fillId="0" borderId="142" xfId="3" applyFont="1" applyFill="1" applyBorder="1" applyAlignment="1">
      <alignment vertical="center" wrapText="1"/>
    </xf>
    <xf numFmtId="0" fontId="1" fillId="0" borderId="75" xfId="6" applyFont="1" applyBorder="1" applyAlignment="1"/>
    <xf numFmtId="0" fontId="4" fillId="0" borderId="0" xfId="6" applyFont="1"/>
    <xf numFmtId="0" fontId="4" fillId="0" borderId="0" xfId="3" applyFont="1" applyFill="1" applyBorder="1" applyAlignment="1">
      <alignment vertical="center"/>
    </xf>
    <xf numFmtId="0" fontId="15" fillId="0" borderId="0" xfId="6" applyFont="1"/>
    <xf numFmtId="0" fontId="4" fillId="0" borderId="54" xfId="3" applyFont="1" applyFill="1" applyBorder="1" applyAlignment="1" applyProtection="1">
      <alignment horizontal="center" vertical="center"/>
      <protection locked="0"/>
    </xf>
    <xf numFmtId="1" fontId="4" fillId="0" borderId="55" xfId="3" applyNumberFormat="1" applyFont="1" applyFill="1" applyBorder="1" applyAlignment="1" applyProtection="1">
      <alignment horizontal="center" vertical="center"/>
      <protection locked="0"/>
    </xf>
    <xf numFmtId="1" fontId="4" fillId="0" borderId="128" xfId="3" applyNumberFormat="1" applyFont="1" applyFill="1" applyBorder="1" applyAlignment="1" applyProtection="1">
      <alignment horizontal="center" vertical="center"/>
      <protection locked="0"/>
    </xf>
    <xf numFmtId="1" fontId="4" fillId="0" borderId="131" xfId="3" applyNumberFormat="1" applyFont="1" applyFill="1" applyBorder="1" applyAlignment="1" applyProtection="1">
      <alignment horizontal="center" vertical="center"/>
      <protection locked="0"/>
    </xf>
    <xf numFmtId="1" fontId="4" fillId="0" borderId="131" xfId="6" applyNumberFormat="1" applyFont="1" applyFill="1" applyBorder="1" applyAlignment="1" applyProtection="1">
      <alignment horizontal="center" vertical="center"/>
      <protection locked="0"/>
    </xf>
    <xf numFmtId="1" fontId="4" fillId="0" borderId="142" xfId="3" applyNumberFormat="1" applyFont="1" applyFill="1" applyBorder="1" applyAlignment="1" applyProtection="1">
      <alignment horizontal="center" vertical="center" wrapText="1"/>
      <protection locked="0"/>
    </xf>
    <xf numFmtId="0" fontId="4" fillId="0" borderId="0" xfId="6" applyFont="1" applyAlignment="1"/>
    <xf numFmtId="0" fontId="4" fillId="0" borderId="30" xfId="3" applyFont="1" applyBorder="1" applyAlignment="1" applyProtection="1">
      <alignment horizontal="center" vertical="center" wrapText="1"/>
      <protection locked="0"/>
    </xf>
    <xf numFmtId="0" fontId="4" fillId="0" borderId="31" xfId="3" applyFont="1" applyBorder="1" applyAlignment="1" applyProtection="1">
      <alignment horizontal="center" vertical="center" wrapText="1"/>
      <protection locked="0"/>
    </xf>
    <xf numFmtId="0" fontId="4" fillId="0" borderId="31" xfId="3" applyFont="1" applyBorder="1" applyAlignment="1" applyProtection="1">
      <alignment horizontal="center" vertical="center"/>
      <protection locked="0"/>
    </xf>
    <xf numFmtId="9" fontId="4" fillId="0" borderId="147" xfId="1" applyFont="1" applyBorder="1" applyAlignment="1">
      <alignment horizontal="center" vertical="center" wrapText="1"/>
    </xf>
    <xf numFmtId="0" fontId="4" fillId="0" borderId="33" xfId="3" applyFont="1" applyBorder="1" applyAlignment="1" applyProtection="1">
      <alignment horizontal="center" vertical="center" wrapText="1"/>
      <protection locked="0"/>
    </xf>
    <xf numFmtId="0" fontId="4" fillId="0" borderId="34" xfId="3" applyFont="1" applyBorder="1" applyAlignment="1" applyProtection="1">
      <alignment horizontal="center" vertical="center" wrapText="1"/>
      <protection locked="0"/>
    </xf>
    <xf numFmtId="0" fontId="4" fillId="0" borderId="34" xfId="3" applyFont="1" applyBorder="1" applyAlignment="1" applyProtection="1">
      <alignment horizontal="center" vertical="center"/>
      <protection locked="0"/>
    </xf>
    <xf numFmtId="0" fontId="4" fillId="0" borderId="37" xfId="3" applyFont="1" applyBorder="1" applyAlignment="1">
      <alignment horizontal="center" vertical="center" wrapText="1"/>
    </xf>
    <xf numFmtId="3" fontId="4" fillId="0" borderId="31" xfId="3" applyNumberFormat="1" applyFont="1" applyBorder="1" applyAlignment="1" applyProtection="1">
      <alignment horizontal="center" vertical="center" wrapText="1"/>
      <protection locked="0"/>
    </xf>
    <xf numFmtId="3" fontId="4" fillId="0" borderId="33" xfId="3" applyNumberFormat="1" applyFont="1" applyFill="1" applyBorder="1" applyAlignment="1" applyProtection="1">
      <alignment horizontal="center" vertical="center" wrapText="1"/>
      <protection locked="0"/>
    </xf>
    <xf numFmtId="3" fontId="4" fillId="0" borderId="34" xfId="3" applyNumberFormat="1" applyFont="1" applyBorder="1" applyAlignment="1" applyProtection="1">
      <alignment horizontal="center" vertical="center" wrapText="1"/>
      <protection locked="0"/>
    </xf>
    <xf numFmtId="3" fontId="4" fillId="0" borderId="37" xfId="3" applyNumberFormat="1" applyFont="1" applyBorder="1" applyAlignment="1">
      <alignment horizontal="center" vertical="center"/>
    </xf>
    <xf numFmtId="3" fontId="4" fillId="0" borderId="38" xfId="3" applyNumberFormat="1" applyFont="1" applyBorder="1" applyAlignment="1">
      <alignment horizontal="center" vertical="center"/>
    </xf>
    <xf numFmtId="3" fontId="4" fillId="0" borderId="38" xfId="3" applyNumberFormat="1" applyFont="1" applyBorder="1" applyAlignment="1">
      <alignment horizontal="center" vertical="center" wrapText="1"/>
    </xf>
    <xf numFmtId="3" fontId="4" fillId="0" borderId="30" xfId="3" applyNumberFormat="1" applyFont="1" applyFill="1" applyBorder="1" applyAlignment="1" applyProtection="1">
      <alignment horizontal="center" wrapText="1"/>
      <protection locked="0"/>
    </xf>
    <xf numFmtId="3" fontId="4" fillId="0" borderId="31" xfId="3" applyNumberFormat="1" applyFont="1" applyFill="1" applyBorder="1" applyAlignment="1" applyProtection="1">
      <alignment horizontal="center"/>
      <protection locked="0"/>
    </xf>
    <xf numFmtId="3" fontId="4" fillId="0" borderId="31" xfId="3" applyNumberFormat="1" applyFont="1" applyBorder="1" applyAlignment="1" applyProtection="1">
      <alignment horizontal="center" wrapText="1"/>
      <protection locked="0"/>
    </xf>
    <xf numFmtId="3" fontId="4" fillId="0" borderId="33" xfId="3" applyNumberFormat="1" applyFont="1" applyFill="1" applyBorder="1" applyAlignment="1" applyProtection="1">
      <alignment horizontal="center"/>
      <protection locked="0"/>
    </xf>
    <xf numFmtId="3" fontId="4" fillId="0" borderId="34" xfId="3" applyNumberFormat="1" applyFont="1" applyFill="1" applyBorder="1" applyAlignment="1" applyProtection="1">
      <alignment horizontal="center"/>
      <protection locked="0"/>
    </xf>
    <xf numFmtId="3" fontId="4" fillId="0" borderId="34" xfId="3" applyNumberFormat="1" applyFont="1" applyBorder="1" applyAlignment="1" applyProtection="1">
      <alignment horizontal="center" wrapText="1"/>
      <protection locked="0"/>
    </xf>
    <xf numFmtId="3" fontId="4" fillId="0" borderId="37" xfId="3" applyNumberFormat="1" applyFont="1" applyBorder="1" applyAlignment="1">
      <alignment horizontal="center"/>
    </xf>
    <xf numFmtId="3" fontId="4" fillId="0" borderId="38" xfId="3" applyNumberFormat="1" applyFont="1" applyBorder="1" applyAlignment="1">
      <alignment horizontal="center" wrapText="1"/>
    </xf>
    <xf numFmtId="0" fontId="5" fillId="5" borderId="2" xfId="5" applyFont="1" applyFill="1" applyBorder="1" applyAlignment="1">
      <alignment horizontal="center" vertical="center" wrapText="1"/>
    </xf>
    <xf numFmtId="0" fontId="2" fillId="3" borderId="0" xfId="5" applyFont="1" applyFill="1" applyBorder="1" applyAlignment="1">
      <alignment vertical="center"/>
    </xf>
    <xf numFmtId="0" fontId="25" fillId="0" borderId="160" xfId="3" applyFont="1" applyBorder="1" applyAlignment="1"/>
    <xf numFmtId="0" fontId="25" fillId="0" borderId="0" xfId="3" applyFont="1" applyBorder="1" applyAlignment="1">
      <alignment wrapText="1"/>
    </xf>
    <xf numFmtId="0" fontId="25" fillId="0" borderId="0" xfId="5" applyFont="1"/>
    <xf numFmtId="0" fontId="25" fillId="0" borderId="0" xfId="5" applyFont="1" applyFill="1" applyBorder="1"/>
    <xf numFmtId="0" fontId="5" fillId="6" borderId="0" xfId="3" applyFont="1" applyFill="1" applyBorder="1" applyAlignment="1">
      <alignment horizontal="center" vertical="center" wrapText="1"/>
    </xf>
    <xf numFmtId="0" fontId="25" fillId="0" borderId="0" xfId="3" applyFont="1" applyBorder="1" applyAlignment="1"/>
    <xf numFmtId="0" fontId="25" fillId="0" borderId="0" xfId="5" applyFont="1" applyBorder="1" applyAlignment="1">
      <alignment horizontal="right" vertical="center"/>
    </xf>
    <xf numFmtId="0" fontId="25" fillId="0" borderId="0" xfId="5" applyFont="1" applyBorder="1" applyAlignment="1">
      <alignment vertical="center"/>
    </xf>
    <xf numFmtId="0" fontId="25" fillId="0" borderId="0" xfId="3" applyFont="1" applyBorder="1"/>
    <xf numFmtId="0" fontId="25" fillId="0" borderId="0" xfId="3" applyFont="1"/>
    <xf numFmtId="0" fontId="22" fillId="0" borderId="110" xfId="5" applyFont="1" applyFill="1" applyBorder="1" applyAlignment="1">
      <alignment horizontal="center" vertical="center" wrapText="1"/>
    </xf>
    <xf numFmtId="0" fontId="25" fillId="0" borderId="0" xfId="3" applyFont="1" applyBorder="1" applyAlignment="1">
      <alignment horizontal="right" vertical="center" wrapText="1"/>
    </xf>
    <xf numFmtId="0" fontId="25" fillId="0" borderId="0" xfId="3" applyFont="1" applyBorder="1" applyAlignment="1">
      <alignment horizontal="center" vertical="center" wrapText="1"/>
    </xf>
    <xf numFmtId="0" fontId="21" fillId="0" borderId="108" xfId="3" applyFont="1" applyBorder="1" applyAlignment="1">
      <alignment vertical="center"/>
    </xf>
    <xf numFmtId="0" fontId="21" fillId="0" borderId="0" xfId="3" applyFont="1" applyBorder="1" applyAlignment="1">
      <alignment vertical="center"/>
    </xf>
    <xf numFmtId="0" fontId="25" fillId="3" borderId="0" xfId="5" applyFont="1" applyFill="1" applyBorder="1"/>
    <xf numFmtId="0" fontId="2" fillId="3" borderId="0" xfId="3" applyFont="1" applyFill="1" applyBorder="1" applyAlignment="1">
      <alignment horizontal="center" vertical="center"/>
    </xf>
    <xf numFmtId="164" fontId="25" fillId="3" borderId="0" xfId="3" applyNumberFormat="1" applyFont="1" applyFill="1" applyBorder="1" applyAlignment="1">
      <alignment horizontal="center" vertical="center" wrapText="1"/>
    </xf>
    <xf numFmtId="164" fontId="25" fillId="0" borderId="56" xfId="3" applyNumberFormat="1" applyFont="1" applyBorder="1" applyAlignment="1">
      <alignment horizontal="center" vertical="center"/>
    </xf>
    <xf numFmtId="0" fontId="25" fillId="3" borderId="0" xfId="3" applyFont="1" applyFill="1" applyBorder="1" applyAlignment="1">
      <alignment horizontal="center" vertical="center" wrapText="1"/>
    </xf>
    <xf numFmtId="10" fontId="25" fillId="3" borderId="164" xfId="3" applyNumberFormat="1" applyFont="1" applyFill="1" applyBorder="1" applyAlignment="1">
      <alignment horizontal="center" vertical="center" wrapText="1"/>
    </xf>
    <xf numFmtId="10" fontId="25" fillId="3" borderId="165" xfId="3" applyNumberFormat="1" applyFont="1" applyFill="1" applyBorder="1" applyAlignment="1">
      <alignment horizontal="center" vertical="center" wrapText="1"/>
    </xf>
    <xf numFmtId="0" fontId="2" fillId="3" borderId="0" xfId="3" applyFont="1" applyFill="1" applyBorder="1" applyAlignment="1">
      <alignment horizontal="center" vertical="center" wrapText="1"/>
    </xf>
    <xf numFmtId="164" fontId="25" fillId="3" borderId="0" xfId="5" applyNumberFormat="1" applyFont="1" applyFill="1" applyBorder="1" applyAlignment="1">
      <alignment horizontal="center" vertical="center"/>
    </xf>
    <xf numFmtId="0" fontId="25" fillId="0" borderId="63" xfId="5" applyFont="1" applyBorder="1" applyAlignment="1">
      <alignment horizontal="right" vertical="center"/>
    </xf>
    <xf numFmtId="0" fontId="24" fillId="0" borderId="0" xfId="3" applyFont="1"/>
    <xf numFmtId="0" fontId="25" fillId="3" borderId="0" xfId="5" applyFont="1" applyFill="1"/>
    <xf numFmtId="0" fontId="25" fillId="0" borderId="0" xfId="5" applyFont="1" applyBorder="1"/>
    <xf numFmtId="0" fontId="25" fillId="0" borderId="63" xfId="5" applyFont="1" applyBorder="1"/>
    <xf numFmtId="0" fontId="24" fillId="0" borderId="0" xfId="5" applyFont="1" applyBorder="1"/>
    <xf numFmtId="0" fontId="24" fillId="0" borderId="0" xfId="5" applyFont="1" applyBorder="1" applyAlignment="1">
      <alignment vertical="center" wrapText="1"/>
    </xf>
    <xf numFmtId="0" fontId="2" fillId="0" borderId="0" xfId="5" applyFont="1" applyFill="1" applyBorder="1" applyAlignment="1">
      <alignment horizontal="center" vertical="center" wrapText="1"/>
    </xf>
    <xf numFmtId="0" fontId="25" fillId="0" borderId="0" xfId="5" applyFont="1" applyFill="1" applyBorder="1" applyAlignment="1">
      <alignment horizontal="justify" vertical="center" wrapText="1"/>
    </xf>
    <xf numFmtId="0" fontId="24" fillId="0" borderId="0" xfId="5" applyFont="1" applyFill="1"/>
    <xf numFmtId="0" fontId="24" fillId="0" borderId="0" xfId="5" applyFont="1" applyFill="1" applyAlignment="1">
      <alignment vertical="center"/>
    </xf>
    <xf numFmtId="0" fontId="25" fillId="0" borderId="0" xfId="5" applyFont="1" applyFill="1"/>
    <xf numFmtId="0" fontId="24" fillId="3" borderId="0" xfId="3" applyFont="1" applyFill="1" applyAlignment="1">
      <alignment vertical="center" wrapText="1"/>
    </xf>
    <xf numFmtId="0" fontId="25" fillId="3" borderId="0" xfId="3" applyFont="1" applyFill="1" applyAlignment="1">
      <alignment vertical="center" wrapText="1"/>
    </xf>
    <xf numFmtId="164" fontId="25" fillId="0" borderId="119" xfId="3" applyNumberFormat="1" applyFont="1" applyBorder="1" applyAlignment="1">
      <alignment horizontal="center" vertical="center"/>
    </xf>
    <xf numFmtId="164" fontId="25" fillId="0" borderId="43" xfId="3" applyNumberFormat="1" applyFont="1" applyBorder="1" applyAlignment="1">
      <alignment horizontal="center" vertical="center"/>
    </xf>
    <xf numFmtId="0" fontId="25" fillId="3" borderId="0" xfId="3" applyFont="1" applyFill="1" applyBorder="1" applyAlignment="1">
      <alignment horizontal="center" vertical="center"/>
    </xf>
    <xf numFmtId="164" fontId="30" fillId="3" borderId="0" xfId="8" applyNumberFormat="1" applyFont="1" applyFill="1" applyBorder="1" applyAlignment="1">
      <alignment horizontal="center" vertical="center" wrapText="1"/>
    </xf>
    <xf numFmtId="9" fontId="30" fillId="3" borderId="0" xfId="3" applyNumberFormat="1" applyFont="1" applyFill="1" applyBorder="1" applyAlignment="1">
      <alignment horizontal="center" vertical="center" wrapText="1"/>
    </xf>
    <xf numFmtId="0" fontId="25" fillId="3" borderId="0" xfId="3" applyFont="1" applyFill="1" applyAlignment="1">
      <alignment horizontal="center" vertical="center"/>
    </xf>
    <xf numFmtId="164" fontId="25" fillId="0" borderId="175" xfId="3" applyNumberFormat="1" applyFont="1" applyBorder="1" applyAlignment="1">
      <alignment horizontal="center" vertical="center"/>
    </xf>
    <xf numFmtId="0" fontId="2" fillId="3" borderId="0" xfId="3" applyFont="1" applyFill="1" applyBorder="1" applyAlignment="1">
      <alignment vertical="center" wrapText="1"/>
    </xf>
    <xf numFmtId="10" fontId="25" fillId="3" borderId="168" xfId="3" applyNumberFormat="1" applyFont="1" applyFill="1" applyBorder="1" applyAlignment="1">
      <alignment horizontal="center" vertical="center" wrapText="1"/>
    </xf>
    <xf numFmtId="164" fontId="30" fillId="3" borderId="0" xfId="3" applyNumberFormat="1" applyFont="1" applyFill="1" applyBorder="1" applyAlignment="1">
      <alignment horizontal="center" vertical="center" wrapText="1"/>
    </xf>
    <xf numFmtId="165" fontId="25" fillId="3" borderId="0" xfId="8" applyNumberFormat="1" applyFont="1" applyFill="1" applyBorder="1" applyAlignment="1">
      <alignment vertical="center"/>
    </xf>
    <xf numFmtId="9" fontId="25" fillId="3" borderId="0" xfId="3" applyNumberFormat="1" applyFont="1" applyFill="1" applyBorder="1" applyAlignment="1">
      <alignment vertical="center" wrapText="1"/>
    </xf>
    <xf numFmtId="0" fontId="4" fillId="0" borderId="177" xfId="5" applyBorder="1"/>
    <xf numFmtId="0" fontId="4" fillId="0" borderId="0" xfId="5"/>
    <xf numFmtId="0" fontId="24" fillId="3" borderId="0" xfId="5" applyFont="1" applyFill="1" applyBorder="1" applyAlignment="1"/>
    <xf numFmtId="0" fontId="25" fillId="3" borderId="0" xfId="5" applyFont="1" applyFill="1" applyBorder="1" applyAlignment="1"/>
    <xf numFmtId="0" fontId="24" fillId="3" borderId="0" xfId="3" applyFont="1" applyFill="1" applyBorder="1" applyAlignment="1">
      <alignment vertical="center" wrapText="1"/>
    </xf>
    <xf numFmtId="0" fontId="32" fillId="3" borderId="0" xfId="3" applyFont="1" applyFill="1" applyBorder="1" applyAlignment="1">
      <alignment vertical="center" wrapText="1"/>
    </xf>
    <xf numFmtId="0" fontId="32" fillId="0" borderId="0" xfId="3" applyFont="1" applyFill="1" applyBorder="1" applyAlignment="1">
      <alignment vertical="center" wrapText="1"/>
    </xf>
    <xf numFmtId="0" fontId="2" fillId="0" borderId="0" xfId="3" applyFont="1" applyFill="1" applyBorder="1" applyAlignment="1">
      <alignment vertical="center" wrapText="1"/>
    </xf>
    <xf numFmtId="0" fontId="0" fillId="0" borderId="0" xfId="0" applyAlignment="1">
      <alignment vertical="center"/>
    </xf>
    <xf numFmtId="0" fontId="22" fillId="0" borderId="0" xfId="5" applyFont="1" applyFill="1" applyBorder="1" applyAlignment="1">
      <alignment horizontal="center" vertical="center" wrapText="1"/>
    </xf>
    <xf numFmtId="0" fontId="0" fillId="0" borderId="0" xfId="0" applyFill="1" applyAlignment="1">
      <alignment vertical="center"/>
    </xf>
    <xf numFmtId="0" fontId="4" fillId="0" borderId="114" xfId="3" applyFont="1" applyFill="1" applyBorder="1" applyAlignment="1">
      <alignment horizontal="center" vertical="center" wrapText="1"/>
    </xf>
    <xf numFmtId="0" fontId="35" fillId="0" borderId="0" xfId="0" applyFont="1" applyFill="1" applyAlignment="1">
      <alignment vertical="center"/>
    </xf>
    <xf numFmtId="0" fontId="4" fillId="0" borderId="9" xfId="3" applyFont="1" applyFill="1" applyBorder="1" applyAlignment="1" applyProtection="1">
      <alignment vertical="center" wrapText="1" shrinkToFit="1"/>
      <protection locked="0"/>
    </xf>
    <xf numFmtId="14" fontId="4" fillId="0" borderId="9" xfId="3" applyNumberFormat="1" applyFont="1" applyFill="1" applyBorder="1" applyAlignment="1" applyProtection="1">
      <alignment vertical="center" wrapText="1" shrinkToFit="1"/>
      <protection locked="0"/>
    </xf>
    <xf numFmtId="0" fontId="36" fillId="0" borderId="0" xfId="3" applyFont="1" applyBorder="1" applyAlignment="1">
      <alignment horizontal="center" vertical="center"/>
    </xf>
    <xf numFmtId="0" fontId="14" fillId="0" borderId="0" xfId="0" applyFont="1" applyAlignment="1">
      <alignment vertical="center"/>
    </xf>
    <xf numFmtId="0" fontId="4" fillId="0" borderId="136" xfId="3" applyFont="1" applyBorder="1"/>
    <xf numFmtId="0" fontId="8" fillId="0" borderId="137" xfId="3" applyFont="1" applyBorder="1"/>
    <xf numFmtId="0" fontId="4" fillId="0" borderId="137" xfId="3" applyFont="1" applyBorder="1"/>
    <xf numFmtId="0" fontId="4" fillId="0" borderId="138" xfId="3" applyFont="1" applyBorder="1"/>
    <xf numFmtId="0" fontId="4" fillId="0" borderId="0" xfId="3" applyFont="1"/>
    <xf numFmtId="0" fontId="37" fillId="0" borderId="136" xfId="3" applyFont="1" applyBorder="1"/>
    <xf numFmtId="0" fontId="4" fillId="0" borderId="195" xfId="3" applyFont="1" applyBorder="1"/>
    <xf numFmtId="0" fontId="4" fillId="0" borderId="0" xfId="3" applyFont="1" applyBorder="1" applyAlignment="1">
      <alignment horizontal="left" vertical="center"/>
    </xf>
    <xf numFmtId="0" fontId="4" fillId="0" borderId="0" xfId="3" applyFont="1" applyBorder="1"/>
    <xf numFmtId="0" fontId="4" fillId="0" borderId="196" xfId="3" applyFont="1" applyBorder="1"/>
    <xf numFmtId="0" fontId="17" fillId="0" borderId="195" xfId="3" applyFont="1" applyBorder="1"/>
    <xf numFmtId="0" fontId="17" fillId="0" borderId="0" xfId="3" applyFont="1" applyBorder="1"/>
    <xf numFmtId="0" fontId="4" fillId="0" borderId="199" xfId="3" applyFont="1" applyBorder="1" applyAlignment="1">
      <alignment horizontal="center"/>
    </xf>
    <xf numFmtId="0" fontId="4" fillId="0" borderId="202" xfId="3" applyFont="1" applyBorder="1" applyAlignment="1">
      <alignment horizontal="center"/>
    </xf>
    <xf numFmtId="0" fontId="4" fillId="0" borderId="203" xfId="3" applyFont="1" applyBorder="1" applyAlignment="1">
      <alignment horizontal="center"/>
    </xf>
    <xf numFmtId="0" fontId="4" fillId="0" borderId="204" xfId="3" applyFont="1" applyBorder="1" applyAlignment="1">
      <alignment horizontal="center"/>
    </xf>
    <xf numFmtId="0" fontId="4" fillId="0" borderId="205" xfId="3" applyFont="1" applyBorder="1" applyAlignment="1">
      <alignment horizontal="center"/>
    </xf>
    <xf numFmtId="0" fontId="4" fillId="0" borderId="206" xfId="3" applyFont="1" applyBorder="1" applyAlignment="1">
      <alignment horizontal="center"/>
    </xf>
    <xf numFmtId="0" fontId="0" fillId="0" borderId="207" xfId="0" applyFill="1" applyBorder="1"/>
    <xf numFmtId="0" fontId="0" fillId="0" borderId="208" xfId="0" applyFill="1" applyBorder="1"/>
    <xf numFmtId="0" fontId="15" fillId="0" borderId="209" xfId="3" applyFont="1" applyBorder="1"/>
    <xf numFmtId="0" fontId="17" fillId="0" borderId="210" xfId="3" applyFont="1" applyBorder="1"/>
    <xf numFmtId="0" fontId="4" fillId="0" borderId="210" xfId="3" applyFont="1" applyBorder="1"/>
    <xf numFmtId="0" fontId="4" fillId="0" borderId="211" xfId="3" applyFont="1" applyBorder="1"/>
    <xf numFmtId="0" fontId="17" fillId="0" borderId="137" xfId="3" applyFont="1" applyBorder="1"/>
    <xf numFmtId="0" fontId="4" fillId="0" borderId="209" xfId="3" applyFont="1" applyBorder="1"/>
    <xf numFmtId="0" fontId="17" fillId="0" borderId="209" xfId="3" applyFont="1" applyBorder="1"/>
    <xf numFmtId="0" fontId="0" fillId="0" borderId="212" xfId="0" applyFill="1" applyBorder="1"/>
    <xf numFmtId="0" fontId="4" fillId="0" borderId="213" xfId="3" applyFont="1" applyBorder="1" applyAlignment="1">
      <alignment horizontal="center"/>
    </xf>
    <xf numFmtId="0" fontId="17" fillId="0" borderId="214" xfId="3" applyFont="1" applyBorder="1"/>
    <xf numFmtId="0" fontId="25" fillId="0" borderId="0" xfId="3" applyFont="1" applyAlignment="1">
      <alignment wrapText="1"/>
    </xf>
    <xf numFmtId="0" fontId="40" fillId="0" borderId="0" xfId="3" applyFont="1" applyAlignment="1">
      <alignment vertical="center"/>
    </xf>
    <xf numFmtId="0" fontId="23" fillId="0" borderId="0" xfId="3" applyFont="1" applyBorder="1"/>
    <xf numFmtId="0" fontId="23" fillId="0" borderId="0" xfId="3" applyFont="1"/>
    <xf numFmtId="0" fontId="23" fillId="0" borderId="0" xfId="3" applyFont="1" applyBorder="1" applyAlignment="1"/>
    <xf numFmtId="0" fontId="23" fillId="0" borderId="0" xfId="3" applyFont="1" applyAlignment="1"/>
    <xf numFmtId="0" fontId="45" fillId="6" borderId="0" xfId="3" applyFont="1" applyFill="1" applyBorder="1" applyAlignment="1">
      <alignment vertical="center" wrapText="1"/>
    </xf>
    <xf numFmtId="0" fontId="47" fillId="0" borderId="0" xfId="3" applyFont="1" applyFill="1" applyBorder="1" applyAlignment="1">
      <alignment horizontal="left" vertical="center" textRotation="90" wrapText="1"/>
    </xf>
    <xf numFmtId="0" fontId="23" fillId="0" borderId="0" xfId="3" applyFont="1" applyAlignment="1">
      <alignment horizontal="left" vertical="center"/>
    </xf>
    <xf numFmtId="0" fontId="47" fillId="0" borderId="163" xfId="3" applyFont="1" applyFill="1" applyBorder="1" applyAlignment="1">
      <alignment vertical="center" textRotation="90" wrapText="1"/>
    </xf>
    <xf numFmtId="0" fontId="23" fillId="0" borderId="0" xfId="3" applyFont="1" applyAlignment="1">
      <alignment vertical="center"/>
    </xf>
    <xf numFmtId="0" fontId="23" fillId="0" borderId="0" xfId="3" applyFont="1" applyBorder="1" applyAlignment="1">
      <alignment vertical="center"/>
    </xf>
    <xf numFmtId="0" fontId="23" fillId="0" borderId="163" xfId="3" applyFont="1" applyFill="1" applyBorder="1" applyAlignment="1">
      <alignment vertical="center"/>
    </xf>
    <xf numFmtId="0" fontId="23" fillId="0" borderId="0" xfId="3" applyFont="1" applyBorder="1" applyAlignment="1">
      <alignment horizontal="left" vertical="center"/>
    </xf>
    <xf numFmtId="0" fontId="50" fillId="0" borderId="0" xfId="3" applyFont="1" applyBorder="1" applyAlignment="1">
      <alignment horizontal="justify" vertical="center" wrapText="1"/>
    </xf>
    <xf numFmtId="0" fontId="51" fillId="0" borderId="0" xfId="3" applyFont="1" applyBorder="1" applyAlignment="1">
      <alignment horizontal="justify" vertical="center" wrapText="1"/>
    </xf>
    <xf numFmtId="0" fontId="23" fillId="0" borderId="0" xfId="3" applyFont="1" applyFill="1" applyBorder="1" applyAlignment="1">
      <alignment vertical="center"/>
    </xf>
    <xf numFmtId="0" fontId="23" fillId="0" borderId="0" xfId="3" applyFont="1" applyBorder="1" applyAlignment="1">
      <alignment vertical="center" wrapText="1"/>
    </xf>
    <xf numFmtId="0" fontId="55" fillId="0" borderId="0" xfId="0" applyFont="1"/>
    <xf numFmtId="0" fontId="56" fillId="0" borderId="0" xfId="0" applyFont="1"/>
    <xf numFmtId="0" fontId="57" fillId="0" borderId="0" xfId="0" applyFont="1"/>
    <xf numFmtId="0" fontId="58" fillId="0" borderId="0" xfId="0" applyFont="1"/>
    <xf numFmtId="0" fontId="4" fillId="0" borderId="31" xfId="3" applyFont="1" applyBorder="1" applyAlignment="1">
      <alignment horizontal="center" vertical="center" wrapText="1"/>
    </xf>
    <xf numFmtId="0" fontId="4" fillId="0" borderId="34" xfId="3" applyFont="1" applyBorder="1" applyAlignment="1">
      <alignment horizontal="center" vertical="center" wrapText="1"/>
    </xf>
    <xf numFmtId="0" fontId="4" fillId="0" borderId="38" xfId="3" applyFont="1" applyBorder="1" applyAlignment="1">
      <alignment horizontal="center" vertical="center"/>
    </xf>
    <xf numFmtId="0" fontId="4" fillId="0" borderId="38" xfId="3" applyFont="1" applyBorder="1" applyAlignment="1">
      <alignment horizontal="center" vertical="center" wrapText="1"/>
    </xf>
    <xf numFmtId="3" fontId="4" fillId="0" borderId="38" xfId="3" applyNumberFormat="1" applyFont="1" applyBorder="1" applyAlignment="1">
      <alignment horizontal="center"/>
    </xf>
    <xf numFmtId="0" fontId="24" fillId="0" borderId="171" xfId="5" applyFont="1" applyBorder="1" applyAlignment="1">
      <alignment horizontal="left" vertical="center" wrapText="1"/>
    </xf>
    <xf numFmtId="0" fontId="4" fillId="0" borderId="136" xfId="0" applyFont="1" applyBorder="1"/>
    <xf numFmtId="0" fontId="4" fillId="0" borderId="137" xfId="0" applyFont="1" applyBorder="1"/>
    <xf numFmtId="0" fontId="4" fillId="0" borderId="138" xfId="0" applyFont="1" applyBorder="1"/>
    <xf numFmtId="0" fontId="4" fillId="0" borderId="195" xfId="0" applyFont="1" applyBorder="1"/>
    <xf numFmtId="0" fontId="36" fillId="0" borderId="0" xfId="0" applyFont="1" applyBorder="1"/>
    <xf numFmtId="0" fontId="10" fillId="0" borderId="0" xfId="0" applyFont="1" applyBorder="1"/>
    <xf numFmtId="0" fontId="10" fillId="0" borderId="196" xfId="0" applyFont="1" applyBorder="1"/>
    <xf numFmtId="0" fontId="36" fillId="0" borderId="0" xfId="0" applyFont="1" applyBorder="1" applyAlignment="1">
      <alignment wrapText="1"/>
    </xf>
    <xf numFmtId="0" fontId="59" fillId="7" borderId="0" xfId="0" applyFont="1" applyFill="1" applyBorder="1"/>
    <xf numFmtId="0" fontId="59" fillId="8" borderId="0" xfId="0" applyFont="1" applyFill="1" applyBorder="1"/>
    <xf numFmtId="0" fontId="60" fillId="0" borderId="0" xfId="0" applyFont="1" applyBorder="1"/>
    <xf numFmtId="0" fontId="23" fillId="0" borderId="0" xfId="0" applyFont="1" applyBorder="1"/>
    <xf numFmtId="0" fontId="4" fillId="0" borderId="0" xfId="0" applyFont="1" applyBorder="1"/>
    <xf numFmtId="0" fontId="61" fillId="0" borderId="196" xfId="0" applyFont="1" applyFill="1" applyBorder="1"/>
    <xf numFmtId="0" fontId="8" fillId="0" borderId="0" xfId="3" applyFont="1" applyBorder="1"/>
    <xf numFmtId="0" fontId="4" fillId="4" borderId="0" xfId="3" applyFont="1" applyFill="1" applyBorder="1"/>
    <xf numFmtId="0" fontId="4" fillId="7" borderId="0" xfId="3" applyFont="1" applyFill="1" applyBorder="1"/>
    <xf numFmtId="0" fontId="4" fillId="8" borderId="0" xfId="3" applyFont="1" applyFill="1" applyBorder="1"/>
    <xf numFmtId="0" fontId="59" fillId="9" borderId="0" xfId="0" applyFont="1" applyFill="1" applyBorder="1"/>
    <xf numFmtId="0" fontId="59" fillId="10" borderId="0" xfId="0" applyFont="1" applyFill="1" applyBorder="1"/>
    <xf numFmtId="0" fontId="1" fillId="0" borderId="0" xfId="2" applyAlignment="1">
      <alignment vertical="center"/>
    </xf>
    <xf numFmtId="0" fontId="1" fillId="0" borderId="16" xfId="2" applyBorder="1" applyAlignment="1">
      <alignment vertical="center" wrapText="1"/>
    </xf>
    <xf numFmtId="0" fontId="1" fillId="0" borderId="17" xfId="2" applyBorder="1" applyAlignment="1">
      <alignment vertical="center" wrapText="1"/>
    </xf>
    <xf numFmtId="0" fontId="1" fillId="0" borderId="40" xfId="2" applyBorder="1" applyAlignment="1">
      <alignment vertical="center" wrapText="1"/>
    </xf>
    <xf numFmtId="0" fontId="64" fillId="0" borderId="9" xfId="2" applyFont="1" applyBorder="1" applyAlignment="1">
      <alignment horizontal="center" vertical="center" wrapText="1"/>
    </xf>
    <xf numFmtId="0" fontId="64" fillId="0" borderId="41" xfId="2" applyFont="1" applyBorder="1" applyAlignment="1">
      <alignment horizontal="center" vertical="center" wrapText="1"/>
    </xf>
    <xf numFmtId="0" fontId="1" fillId="0" borderId="113" xfId="4" applyBorder="1" applyAlignment="1">
      <alignment vertical="center"/>
    </xf>
    <xf numFmtId="0" fontId="1" fillId="0" borderId="112" xfId="4" applyFont="1" applyBorder="1" applyAlignment="1">
      <alignment vertical="center" wrapText="1"/>
    </xf>
    <xf numFmtId="0" fontId="1" fillId="0" borderId="41" xfId="2" applyBorder="1" applyAlignment="1">
      <alignment wrapText="1"/>
    </xf>
    <xf numFmtId="0" fontId="23" fillId="0" borderId="16" xfId="5" applyFont="1" applyBorder="1" applyAlignment="1">
      <alignment vertical="center"/>
    </xf>
    <xf numFmtId="0" fontId="23" fillId="0" borderId="41" xfId="5" applyFont="1" applyBorder="1" applyAlignment="1">
      <alignment vertical="center"/>
    </xf>
    <xf numFmtId="0" fontId="0" fillId="0" borderId="41" xfId="0" applyBorder="1" applyAlignment="1">
      <alignment vertical="center" wrapText="1"/>
    </xf>
    <xf numFmtId="0" fontId="64" fillId="0" borderId="39" xfId="2" applyFont="1" applyBorder="1" applyAlignment="1">
      <alignment horizontal="center" vertical="center" wrapText="1"/>
    </xf>
    <xf numFmtId="0" fontId="64" fillId="0" borderId="40" xfId="2" applyFont="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1" fillId="0" borderId="0" xfId="6" applyBorder="1"/>
    <xf numFmtId="0" fontId="1" fillId="0" borderId="9" xfId="4" applyFont="1" applyBorder="1" applyAlignment="1">
      <alignment vertical="center" wrapText="1"/>
    </xf>
    <xf numFmtId="0" fontId="32" fillId="0" borderId="0" xfId="3" applyFont="1" applyFill="1" applyBorder="1" applyAlignment="1">
      <alignment horizontal="center" vertical="center" wrapText="1"/>
    </xf>
    <xf numFmtId="0" fontId="1" fillId="0" borderId="39" xfId="4" applyFont="1" applyBorder="1" applyAlignment="1">
      <alignment vertical="center" wrapText="1"/>
    </xf>
    <xf numFmtId="0" fontId="1" fillId="0" borderId="9" xfId="4" applyFont="1" applyBorder="1" applyAlignment="1">
      <alignment vertical="center"/>
    </xf>
    <xf numFmtId="0" fontId="65" fillId="0" borderId="0" xfId="0" applyFont="1" applyFill="1"/>
    <xf numFmtId="0" fontId="24" fillId="0" borderId="9" xfId="5" applyFont="1" applyBorder="1" applyAlignment="1">
      <alignment vertical="center" wrapText="1"/>
    </xf>
    <xf numFmtId="0" fontId="4" fillId="0" borderId="99" xfId="3" applyFont="1" applyBorder="1" applyAlignment="1" applyProtection="1">
      <alignment horizontal="center"/>
    </xf>
    <xf numFmtId="0" fontId="4" fillId="0" borderId="59" xfId="3" applyFont="1" applyFill="1" applyBorder="1" applyAlignment="1" applyProtection="1">
      <alignment horizontal="center"/>
    </xf>
    <xf numFmtId="0" fontId="0" fillId="0" borderId="0" xfId="0" applyProtection="1"/>
    <xf numFmtId="0" fontId="7" fillId="0" borderId="0" xfId="3" applyFont="1" applyFill="1" applyBorder="1" applyAlignment="1">
      <alignment vertical="center" wrapText="1"/>
    </xf>
    <xf numFmtId="0" fontId="4" fillId="0" borderId="41" xfId="3" applyFont="1" applyFill="1" applyBorder="1" applyAlignment="1" applyProtection="1">
      <alignment vertical="center" wrapText="1" shrinkToFit="1"/>
      <protection locked="0"/>
    </xf>
    <xf numFmtId="14" fontId="4" fillId="0" borderId="41" xfId="3" applyNumberFormat="1" applyFont="1" applyFill="1" applyBorder="1" applyAlignment="1" applyProtection="1">
      <alignment vertical="center" wrapText="1" shrinkToFit="1"/>
      <protection locked="0"/>
    </xf>
    <xf numFmtId="164" fontId="25" fillId="0" borderId="60" xfId="5" applyNumberFormat="1" applyFont="1" applyBorder="1" applyAlignment="1" applyProtection="1">
      <alignment horizontal="center" vertical="center" wrapText="1"/>
      <protection locked="0"/>
    </xf>
    <xf numFmtId="164" fontId="25" fillId="0" borderId="161" xfId="5" applyNumberFormat="1" applyFont="1" applyBorder="1" applyAlignment="1" applyProtection="1">
      <alignment horizontal="center" vertical="center"/>
      <protection locked="0"/>
    </xf>
    <xf numFmtId="164" fontId="25" fillId="0" borderId="162" xfId="5" applyNumberFormat="1" applyFont="1" applyBorder="1" applyAlignment="1" applyProtection="1">
      <alignment horizontal="center" vertical="center"/>
      <protection locked="0"/>
    </xf>
    <xf numFmtId="164" fontId="25" fillId="0" borderId="30" xfId="5" applyNumberFormat="1" applyFont="1" applyBorder="1" applyAlignment="1" applyProtection="1">
      <alignment horizontal="center" vertical="center" wrapText="1"/>
      <protection locked="0"/>
    </xf>
    <xf numFmtId="164" fontId="25" fillId="0" borderId="33" xfId="5" applyNumberFormat="1" applyFont="1" applyBorder="1" applyAlignment="1" applyProtection="1">
      <alignment horizontal="center" vertical="center" wrapText="1"/>
      <protection locked="0"/>
    </xf>
    <xf numFmtId="164" fontId="25" fillId="0" borderId="172" xfId="5" applyNumberFormat="1" applyFont="1" applyBorder="1" applyAlignment="1" applyProtection="1">
      <alignment horizontal="center" vertical="center" wrapText="1"/>
      <protection locked="0"/>
    </xf>
    <xf numFmtId="0" fontId="0" fillId="0" borderId="187" xfId="0" applyBorder="1" applyAlignment="1">
      <alignment horizontal="center" vertical="center" wrapText="1"/>
    </xf>
    <xf numFmtId="0" fontId="67" fillId="0" borderId="0" xfId="0" applyFont="1"/>
    <xf numFmtId="0" fontId="44" fillId="0" borderId="0" xfId="0" applyFont="1"/>
    <xf numFmtId="0" fontId="68" fillId="0" borderId="0" xfId="0" applyFont="1"/>
    <xf numFmtId="3" fontId="4" fillId="0" borderId="233" xfId="3" applyNumberFormat="1" applyFont="1" applyFill="1" applyBorder="1" applyAlignment="1" applyProtection="1">
      <alignment horizontal="center" vertical="center"/>
      <protection locked="0"/>
    </xf>
    <xf numFmtId="3" fontId="4" fillId="0" borderId="234" xfId="3" applyNumberFormat="1" applyFont="1" applyFill="1" applyBorder="1" applyAlignment="1" applyProtection="1">
      <alignment horizontal="center" vertical="center"/>
      <protection locked="0"/>
    </xf>
    <xf numFmtId="9" fontId="4" fillId="0" borderId="234" xfId="3" applyNumberFormat="1" applyFont="1" applyBorder="1" applyAlignment="1">
      <alignment horizontal="center" vertical="center"/>
    </xf>
    <xf numFmtId="9" fontId="4" fillId="0" borderId="235" xfId="3" applyNumberFormat="1" applyFont="1" applyBorder="1" applyAlignment="1">
      <alignment horizontal="center" vertical="center"/>
    </xf>
    <xf numFmtId="3" fontId="4" fillId="0" borderId="236" xfId="3" applyNumberFormat="1" applyFont="1" applyFill="1" applyBorder="1" applyAlignment="1" applyProtection="1">
      <alignment horizontal="center" vertical="center"/>
      <protection locked="0"/>
    </xf>
    <xf numFmtId="3" fontId="4" fillId="0" borderId="237" xfId="3" applyNumberFormat="1" applyFont="1" applyFill="1" applyBorder="1" applyAlignment="1" applyProtection="1">
      <alignment horizontal="center" vertical="center"/>
      <protection locked="0"/>
    </xf>
    <xf numFmtId="9" fontId="4" fillId="0" borderId="237" xfId="3" applyNumberFormat="1" applyFont="1" applyBorder="1" applyAlignment="1">
      <alignment horizontal="center" vertical="center"/>
    </xf>
    <xf numFmtId="9" fontId="4" fillId="0" borderId="238" xfId="3" applyNumberFormat="1" applyFont="1" applyBorder="1" applyAlignment="1">
      <alignment horizontal="center" vertical="center"/>
    </xf>
    <xf numFmtId="9" fontId="4" fillId="0" borderId="240" xfId="3" applyNumberFormat="1" applyFont="1" applyBorder="1" applyAlignment="1">
      <alignment horizontal="center" vertical="center"/>
    </xf>
    <xf numFmtId="9" fontId="4" fillId="0" borderId="241" xfId="3" applyNumberFormat="1" applyFont="1" applyBorder="1" applyAlignment="1">
      <alignment horizontal="center" vertical="center"/>
    </xf>
    <xf numFmtId="3" fontId="4" fillId="0" borderId="242" xfId="3" applyNumberFormat="1" applyFont="1" applyFill="1" applyBorder="1" applyAlignment="1" applyProtection="1">
      <alignment horizontal="center" vertical="center"/>
      <protection locked="0"/>
    </xf>
    <xf numFmtId="3" fontId="4" fillId="0" borderId="243" xfId="3" applyNumberFormat="1" applyFont="1" applyFill="1" applyBorder="1" applyAlignment="1" applyProtection="1">
      <alignment horizontal="center" vertical="center"/>
      <protection locked="0"/>
    </xf>
    <xf numFmtId="9" fontId="4" fillId="0" borderId="243" xfId="3" applyNumberFormat="1" applyFont="1" applyBorder="1" applyAlignment="1">
      <alignment horizontal="center" vertical="center"/>
    </xf>
    <xf numFmtId="9" fontId="4" fillId="0" borderId="162" xfId="3" applyNumberFormat="1" applyFont="1" applyBorder="1" applyAlignment="1">
      <alignment horizontal="center" vertical="center"/>
    </xf>
    <xf numFmtId="3" fontId="4" fillId="0" borderId="244" xfId="3" applyNumberFormat="1" applyFont="1" applyFill="1" applyBorder="1" applyAlignment="1" applyProtection="1">
      <alignment horizontal="center" vertical="center"/>
      <protection locked="0"/>
    </xf>
    <xf numFmtId="3" fontId="4" fillId="0" borderId="245" xfId="3" applyNumberFormat="1" applyFont="1" applyFill="1" applyBorder="1" applyAlignment="1" applyProtection="1">
      <alignment horizontal="center" vertical="center"/>
      <protection locked="0"/>
    </xf>
    <xf numFmtId="9" fontId="4" fillId="0" borderId="245" xfId="3" applyNumberFormat="1" applyFont="1" applyBorder="1" applyAlignment="1">
      <alignment horizontal="center" vertical="center"/>
    </xf>
    <xf numFmtId="9" fontId="4" fillId="0" borderId="246" xfId="3" applyNumberFormat="1" applyFont="1" applyBorder="1" applyAlignment="1">
      <alignment horizontal="center" vertical="center"/>
    </xf>
    <xf numFmtId="3" fontId="4" fillId="0" borderId="247" xfId="3" applyNumberFormat="1" applyFont="1" applyFill="1" applyBorder="1" applyAlignment="1" applyProtection="1">
      <alignment horizontal="center" vertical="center"/>
      <protection locked="0"/>
    </xf>
    <xf numFmtId="3" fontId="4" fillId="0" borderId="248" xfId="3" applyNumberFormat="1" applyFont="1" applyFill="1" applyBorder="1" applyAlignment="1" applyProtection="1">
      <alignment horizontal="center" vertical="center"/>
      <protection locked="0"/>
    </xf>
    <xf numFmtId="9" fontId="4" fillId="0" borderId="248" xfId="3" applyNumberFormat="1" applyFont="1" applyBorder="1" applyAlignment="1">
      <alignment horizontal="center" vertical="center"/>
    </xf>
    <xf numFmtId="9" fontId="4" fillId="0" borderId="249" xfId="3" applyNumberFormat="1" applyFont="1" applyBorder="1" applyAlignment="1">
      <alignment horizontal="center" vertical="center"/>
    </xf>
    <xf numFmtId="0" fontId="64" fillId="0" borderId="113" xfId="2" applyFont="1" applyBorder="1" applyAlignment="1">
      <alignment horizontal="center" vertical="center" wrapText="1"/>
    </xf>
    <xf numFmtId="0" fontId="17" fillId="0" borderId="259" xfId="3" applyFont="1" applyFill="1" applyBorder="1" applyAlignment="1" applyProtection="1">
      <alignment horizontal="center" vertical="center" wrapText="1"/>
      <protection locked="0"/>
    </xf>
    <xf numFmtId="0" fontId="17" fillId="0" borderId="260" xfId="3" applyFont="1" applyFill="1" applyBorder="1" applyAlignment="1" applyProtection="1">
      <alignment horizontal="center" vertical="center" wrapText="1"/>
      <protection locked="0"/>
    </xf>
    <xf numFmtId="0" fontId="17" fillId="0" borderId="262" xfId="3" applyFont="1" applyFill="1" applyBorder="1" applyAlignment="1" applyProtection="1">
      <alignment horizontal="center" vertical="center" wrapText="1"/>
      <protection locked="0"/>
    </xf>
    <xf numFmtId="0" fontId="17" fillId="0" borderId="245" xfId="3" applyFont="1" applyFill="1" applyBorder="1" applyAlignment="1" applyProtection="1">
      <alignment horizontal="center" vertical="center" wrapText="1"/>
      <protection locked="0"/>
    </xf>
    <xf numFmtId="0" fontId="17" fillId="0" borderId="267" xfId="3" applyFont="1" applyFill="1" applyBorder="1" applyAlignment="1" applyProtection="1">
      <alignment horizontal="center" vertical="center" wrapText="1"/>
      <protection locked="0"/>
    </xf>
    <xf numFmtId="0" fontId="17" fillId="0" borderId="268" xfId="3" applyFont="1" applyFill="1" applyBorder="1" applyAlignment="1" applyProtection="1">
      <alignment horizontal="center" vertical="center" wrapText="1"/>
      <protection locked="0"/>
    </xf>
    <xf numFmtId="9" fontId="4" fillId="0" borderId="269" xfId="3" applyNumberFormat="1" applyFont="1" applyFill="1" applyBorder="1" applyAlignment="1" applyProtection="1">
      <alignment horizontal="center" vertical="center" wrapText="1"/>
    </xf>
    <xf numFmtId="0" fontId="17" fillId="0" borderId="270" xfId="3" applyFont="1" applyFill="1" applyBorder="1" applyAlignment="1" applyProtection="1">
      <alignment horizontal="center" vertical="center" wrapText="1"/>
      <protection locked="0"/>
    </xf>
    <xf numFmtId="0" fontId="17" fillId="0" borderId="271" xfId="3" applyFont="1" applyFill="1" applyBorder="1" applyAlignment="1" applyProtection="1">
      <alignment horizontal="center" vertical="center" wrapText="1"/>
      <protection locked="0"/>
    </xf>
    <xf numFmtId="9" fontId="4" fillId="0" borderId="272" xfId="3" applyNumberFormat="1" applyFont="1" applyFill="1" applyBorder="1" applyAlignment="1" applyProtection="1">
      <alignment horizontal="center" vertical="center" wrapText="1"/>
    </xf>
    <xf numFmtId="0" fontId="4" fillId="0" borderId="273" xfId="3" applyFont="1" applyFill="1" applyBorder="1" applyAlignment="1" applyProtection="1">
      <alignment horizontal="center" vertical="center" wrapText="1"/>
    </xf>
    <xf numFmtId="0" fontId="4" fillId="0" borderId="274" xfId="3" applyFont="1" applyFill="1" applyBorder="1" applyAlignment="1" applyProtection="1">
      <alignment horizontal="center" vertical="center" wrapText="1"/>
    </xf>
    <xf numFmtId="9" fontId="4" fillId="0" borderId="275" xfId="3" applyNumberFormat="1" applyFont="1" applyFill="1" applyBorder="1" applyAlignment="1" applyProtection="1">
      <alignment horizontal="center" vertical="center" wrapText="1"/>
    </xf>
    <xf numFmtId="0" fontId="64" fillId="0" borderId="11" xfId="2" applyFont="1" applyBorder="1" applyAlignment="1">
      <alignment horizontal="center" vertical="center"/>
    </xf>
    <xf numFmtId="3" fontId="4" fillId="0" borderId="259" xfId="3" applyNumberFormat="1" applyFont="1" applyFill="1" applyBorder="1" applyAlignment="1" applyProtection="1">
      <alignment horizontal="center" vertical="center"/>
      <protection locked="0"/>
    </xf>
    <xf numFmtId="3" fontId="4" fillId="0" borderId="260" xfId="3" applyNumberFormat="1" applyFont="1" applyFill="1" applyBorder="1" applyAlignment="1" applyProtection="1">
      <alignment horizontal="center" vertical="center"/>
      <protection locked="0"/>
    </xf>
    <xf numFmtId="10" fontId="4" fillId="3" borderId="261" xfId="3" applyNumberFormat="1" applyFont="1" applyFill="1" applyBorder="1" applyAlignment="1" applyProtection="1">
      <alignment horizontal="center" vertical="center"/>
    </xf>
    <xf numFmtId="3" fontId="4" fillId="0" borderId="262" xfId="3" applyNumberFormat="1" applyFont="1" applyFill="1" applyBorder="1" applyAlignment="1" applyProtection="1">
      <alignment horizontal="center" vertical="center"/>
      <protection locked="0"/>
    </xf>
    <xf numFmtId="10" fontId="4" fillId="3" borderId="263" xfId="3" applyNumberFormat="1" applyFont="1" applyFill="1" applyBorder="1" applyAlignment="1" applyProtection="1">
      <alignment horizontal="center" vertical="center"/>
    </xf>
    <xf numFmtId="3" fontId="4" fillId="0" borderId="264" xfId="3" applyNumberFormat="1" applyFont="1" applyFill="1" applyBorder="1" applyAlignment="1" applyProtection="1">
      <alignment horizontal="center" vertical="center"/>
    </xf>
    <xf numFmtId="3" fontId="4" fillId="0" borderId="265" xfId="3" applyNumberFormat="1" applyFont="1" applyFill="1" applyBorder="1" applyAlignment="1" applyProtection="1">
      <alignment horizontal="center" vertical="center"/>
    </xf>
    <xf numFmtId="10" fontId="4" fillId="3" borderId="266" xfId="3" applyNumberFormat="1" applyFont="1" applyFill="1" applyBorder="1" applyAlignment="1" applyProtection="1">
      <alignment horizontal="center" vertical="center"/>
    </xf>
    <xf numFmtId="0" fontId="4" fillId="0" borderId="249" xfId="3" applyFont="1" applyFill="1" applyBorder="1" applyAlignment="1" applyProtection="1">
      <alignment horizontal="center" vertical="center" wrapText="1"/>
      <protection locked="0"/>
    </xf>
    <xf numFmtId="0" fontId="4" fillId="0" borderId="162" xfId="3" applyFont="1" applyFill="1" applyBorder="1" applyAlignment="1" applyProtection="1">
      <alignment horizontal="center" vertical="center" wrapText="1"/>
      <protection locked="0"/>
    </xf>
    <xf numFmtId="0" fontId="4" fillId="0" borderId="246" xfId="3" applyFont="1" applyFill="1" applyBorder="1" applyAlignment="1" applyProtection="1">
      <alignment horizontal="center" vertical="center" wrapText="1"/>
      <protection locked="0"/>
    </xf>
    <xf numFmtId="0" fontId="4" fillId="0" borderId="257" xfId="3" applyFont="1" applyFill="1" applyBorder="1" applyAlignment="1">
      <alignment vertical="center" wrapText="1"/>
    </xf>
    <xf numFmtId="0" fontId="4" fillId="0" borderId="281" xfId="3" applyFont="1" applyFill="1" applyBorder="1" applyAlignment="1">
      <alignment vertical="center" wrapText="1"/>
    </xf>
    <xf numFmtId="0" fontId="69" fillId="0" borderId="0" xfId="0" applyFont="1"/>
    <xf numFmtId="0" fontId="1" fillId="0" borderId="9" xfId="4" applyBorder="1" applyAlignment="1">
      <alignment horizontal="center" vertical="center" wrapText="1"/>
    </xf>
    <xf numFmtId="0" fontId="1" fillId="0" borderId="187" xfId="4" applyBorder="1" applyAlignment="1">
      <alignment horizontal="center" vertical="center" wrapText="1"/>
    </xf>
    <xf numFmtId="0" fontId="7" fillId="0" borderId="44" xfId="6" applyFont="1" applyFill="1" applyBorder="1" applyAlignment="1" applyProtection="1">
      <alignment horizontal="center" vertical="center"/>
      <protection locked="0"/>
    </xf>
    <xf numFmtId="9" fontId="4" fillId="0" borderId="261" xfId="3" applyNumberFormat="1" applyFont="1" applyFill="1" applyBorder="1" applyAlignment="1" applyProtection="1">
      <alignment horizontal="center" vertical="center" wrapText="1"/>
    </xf>
    <xf numFmtId="9" fontId="4" fillId="0" borderId="263" xfId="3" applyNumberFormat="1" applyFont="1" applyFill="1" applyBorder="1" applyAlignment="1" applyProtection="1">
      <alignment horizontal="center" vertical="center" wrapText="1"/>
    </xf>
    <xf numFmtId="9" fontId="4" fillId="0" borderId="266" xfId="3" applyNumberFormat="1" applyFont="1" applyFill="1" applyBorder="1" applyAlignment="1" applyProtection="1">
      <alignment horizontal="center" vertical="center" wrapText="1"/>
    </xf>
    <xf numFmtId="0" fontId="4" fillId="0" borderId="239" xfId="3" applyNumberFormat="1" applyFont="1" applyBorder="1" applyAlignment="1">
      <alignment horizontal="center" vertical="center"/>
    </xf>
    <xf numFmtId="0" fontId="4" fillId="0" borderId="240" xfId="3" applyNumberFormat="1" applyFont="1" applyBorder="1" applyAlignment="1">
      <alignment horizontal="center" vertical="center"/>
    </xf>
    <xf numFmtId="0" fontId="4" fillId="0" borderId="264" xfId="3" applyFont="1" applyFill="1" applyBorder="1" applyAlignment="1" applyProtection="1">
      <alignment horizontal="center" vertical="center" wrapText="1"/>
    </xf>
    <xf numFmtId="0" fontId="4" fillId="0" borderId="265" xfId="3" applyFont="1" applyFill="1" applyBorder="1" applyAlignment="1" applyProtection="1">
      <alignment horizontal="center" vertical="center" wrapText="1"/>
    </xf>
    <xf numFmtId="9" fontId="4" fillId="3" borderId="44" xfId="3" applyNumberFormat="1" applyFont="1" applyFill="1" applyBorder="1" applyAlignment="1" applyProtection="1">
      <alignment horizontal="center" vertical="center" wrapText="1"/>
      <protection locked="0"/>
    </xf>
    <xf numFmtId="0" fontId="23" fillId="0" borderId="0" xfId="3" applyFont="1" applyBorder="1" applyAlignment="1">
      <alignment horizontal="justify" vertical="center" wrapText="1"/>
    </xf>
    <xf numFmtId="0" fontId="23" fillId="13" borderId="0" xfId="3" applyFont="1" applyFill="1"/>
    <xf numFmtId="0" fontId="39" fillId="13" borderId="0" xfId="3" applyFont="1" applyFill="1" applyAlignment="1">
      <alignment wrapText="1"/>
    </xf>
    <xf numFmtId="0" fontId="39" fillId="13" borderId="0" xfId="3" applyFont="1" applyFill="1" applyBorder="1" applyAlignment="1">
      <alignment wrapText="1"/>
    </xf>
    <xf numFmtId="0" fontId="39" fillId="13" borderId="210" xfId="3" applyFont="1" applyFill="1" applyBorder="1" applyAlignment="1"/>
    <xf numFmtId="0" fontId="7" fillId="12" borderId="13" xfId="3" applyFont="1" applyFill="1" applyBorder="1" applyAlignment="1">
      <alignment horizontal="center" vertical="center"/>
    </xf>
    <xf numFmtId="0" fontId="7" fillId="12" borderId="15" xfId="3" applyFont="1" applyFill="1" applyBorder="1" applyAlignment="1">
      <alignment horizontal="center" vertical="center"/>
    </xf>
    <xf numFmtId="0" fontId="7" fillId="12" borderId="20" xfId="3" applyFont="1" applyFill="1" applyBorder="1" applyAlignment="1">
      <alignment horizontal="center" vertical="center"/>
    </xf>
    <xf numFmtId="0" fontId="7" fillId="12" borderId="25" xfId="3" applyFont="1" applyFill="1" applyBorder="1" applyAlignment="1">
      <alignment horizontal="center" vertical="center" wrapText="1"/>
    </xf>
    <xf numFmtId="0" fontId="7" fillId="12" borderId="25" xfId="3" applyFont="1" applyFill="1" applyBorder="1" applyAlignment="1">
      <alignment horizontal="center" vertical="center"/>
    </xf>
    <xf numFmtId="0" fontId="7" fillId="12" borderId="20" xfId="3" applyFont="1" applyFill="1" applyBorder="1" applyAlignment="1">
      <alignment horizontal="center" vertical="center" wrapText="1"/>
    </xf>
    <xf numFmtId="0" fontId="7" fillId="12" borderId="27" xfId="3" applyFont="1" applyFill="1" applyBorder="1" applyAlignment="1">
      <alignment horizontal="center" vertical="center" wrapText="1"/>
    </xf>
    <xf numFmtId="0" fontId="7" fillId="12" borderId="27" xfId="3" applyFont="1" applyFill="1" applyBorder="1" applyAlignment="1">
      <alignment horizontal="center" vertical="center"/>
    </xf>
    <xf numFmtId="0" fontId="7" fillId="12" borderId="28" xfId="3" applyFont="1" applyFill="1" applyBorder="1" applyAlignment="1">
      <alignment horizontal="center" vertical="center"/>
    </xf>
    <xf numFmtId="0" fontId="7" fillId="12" borderId="20" xfId="3" applyFont="1" applyFill="1" applyBorder="1" applyAlignment="1">
      <alignment horizontal="right" vertical="center" wrapText="1"/>
    </xf>
    <xf numFmtId="0" fontId="7" fillId="12" borderId="20" xfId="2" applyFont="1" applyFill="1" applyBorder="1" applyAlignment="1">
      <alignment horizontal="right" vertical="center" wrapText="1"/>
    </xf>
    <xf numFmtId="0" fontId="7" fillId="12" borderId="36" xfId="3" applyFont="1" applyFill="1" applyBorder="1" applyAlignment="1">
      <alignment horizontal="right" vertical="center" wrapText="1"/>
    </xf>
    <xf numFmtId="0" fontId="7" fillId="12" borderId="42" xfId="3" applyFont="1" applyFill="1" applyBorder="1" applyAlignment="1">
      <alignment horizontal="center" vertical="center" wrapText="1"/>
    </xf>
    <xf numFmtId="0" fontId="7" fillId="12" borderId="22" xfId="3" applyFont="1" applyFill="1" applyBorder="1" applyAlignment="1">
      <alignment horizontal="center" vertical="center" wrapText="1"/>
    </xf>
    <xf numFmtId="0" fontId="7" fillId="12" borderId="19" xfId="3" applyFont="1" applyFill="1" applyBorder="1" applyAlignment="1">
      <alignment horizontal="center" vertical="center" wrapText="1"/>
    </xf>
    <xf numFmtId="0" fontId="7" fillId="12" borderId="26" xfId="3" applyFont="1" applyFill="1" applyBorder="1" applyAlignment="1">
      <alignment horizontal="center" vertical="center" wrapText="1"/>
    </xf>
    <xf numFmtId="0" fontId="7" fillId="12" borderId="29" xfId="3" applyFont="1" applyFill="1" applyBorder="1" applyAlignment="1">
      <alignment horizontal="center" vertical="center" wrapText="1"/>
    </xf>
    <xf numFmtId="0" fontId="7" fillId="12" borderId="29" xfId="2" applyFont="1" applyFill="1" applyBorder="1" applyAlignment="1">
      <alignment horizontal="center" vertical="center" wrapText="1"/>
    </xf>
    <xf numFmtId="0" fontId="7" fillId="12" borderId="36" xfId="3" applyFont="1" applyFill="1" applyBorder="1" applyAlignment="1">
      <alignment horizontal="center" vertical="center" wrapText="1"/>
    </xf>
    <xf numFmtId="0" fontId="5" fillId="13" borderId="8" xfId="3" applyFont="1" applyFill="1" applyBorder="1" applyAlignment="1">
      <alignment horizontal="center" vertical="center" wrapText="1"/>
    </xf>
    <xf numFmtId="0" fontId="7" fillId="12" borderId="20" xfId="3" applyFont="1" applyFill="1" applyBorder="1" applyAlignment="1">
      <alignment horizontal="center" vertical="center" wrapText="1"/>
    </xf>
    <xf numFmtId="0" fontId="7" fillId="12" borderId="26" xfId="3" applyFont="1" applyFill="1" applyBorder="1" applyAlignment="1">
      <alignment horizontal="center" vertical="center" wrapText="1"/>
    </xf>
    <xf numFmtId="0" fontId="7" fillId="12" borderId="22" xfId="3" applyFont="1" applyFill="1" applyBorder="1" applyAlignment="1">
      <alignment horizontal="center" vertical="center" wrapText="1"/>
    </xf>
    <xf numFmtId="0" fontId="7" fillId="12" borderId="51" xfId="3" applyFont="1" applyFill="1" applyBorder="1" applyAlignment="1">
      <alignment horizontal="center" vertical="center" wrapText="1"/>
    </xf>
    <xf numFmtId="0" fontId="7" fillId="12" borderId="95" xfId="3" applyFont="1" applyFill="1" applyBorder="1" applyAlignment="1">
      <alignment horizontal="center" vertical="center"/>
    </xf>
    <xf numFmtId="3" fontId="16" fillId="12" borderId="20" xfId="3" applyNumberFormat="1" applyFont="1" applyFill="1" applyBorder="1" applyAlignment="1">
      <alignment horizontal="right" vertical="center" wrapText="1"/>
    </xf>
    <xf numFmtId="0" fontId="7" fillId="12" borderId="20" xfId="3" applyFont="1" applyFill="1" applyBorder="1" applyAlignment="1">
      <alignment horizontal="right" vertical="center"/>
    </xf>
    <xf numFmtId="0" fontId="7" fillId="12" borderId="36" xfId="3" applyFont="1" applyFill="1" applyBorder="1" applyAlignment="1">
      <alignment horizontal="right" vertical="center"/>
    </xf>
    <xf numFmtId="0" fontId="7" fillId="12" borderId="0" xfId="3" applyFont="1" applyFill="1" applyBorder="1" applyAlignment="1">
      <alignment horizontal="right" vertical="center" wrapText="1"/>
    </xf>
    <xf numFmtId="0" fontId="5" fillId="14" borderId="8" xfId="3" applyFont="1" applyFill="1" applyBorder="1" applyAlignment="1">
      <alignment horizontal="center" vertical="center" wrapText="1"/>
    </xf>
    <xf numFmtId="0" fontId="7" fillId="12" borderId="50" xfId="3" applyFont="1" applyFill="1" applyBorder="1" applyAlignment="1">
      <alignment horizontal="center" vertical="center" wrapText="1"/>
    </xf>
    <xf numFmtId="0" fontId="7" fillId="12" borderId="12" xfId="3" applyFont="1" applyFill="1" applyBorder="1" applyAlignment="1">
      <alignment horizontal="center" vertical="center" wrapText="1"/>
    </xf>
    <xf numFmtId="0" fontId="4" fillId="12" borderId="96" xfId="3" applyFont="1" applyFill="1" applyBorder="1" applyAlignment="1" applyProtection="1">
      <alignment horizontal="center" vertical="center" wrapText="1"/>
      <protection locked="0"/>
    </xf>
    <xf numFmtId="0" fontId="4" fillId="12" borderId="97" xfId="3" applyFont="1" applyFill="1" applyBorder="1" applyAlignment="1" applyProtection="1">
      <alignment horizontal="center" vertical="center" wrapText="1"/>
      <protection locked="0"/>
    </xf>
    <xf numFmtId="0" fontId="4" fillId="12" borderId="98" xfId="3" applyFont="1" applyFill="1" applyBorder="1" applyAlignment="1" applyProtection="1">
      <alignment horizontal="center" vertical="center" wrapText="1"/>
      <protection locked="0"/>
    </xf>
    <xf numFmtId="0" fontId="7" fillId="12" borderId="104" xfId="3" applyFont="1" applyFill="1" applyBorder="1" applyAlignment="1">
      <alignment horizontal="center" vertical="center" wrapText="1"/>
    </xf>
    <xf numFmtId="0" fontId="7" fillId="12" borderId="50" xfId="3" applyFont="1" applyFill="1" applyBorder="1" applyAlignment="1">
      <alignment horizontal="center" vertical="center"/>
    </xf>
    <xf numFmtId="0" fontId="7" fillId="12" borderId="51" xfId="3" applyFont="1" applyFill="1" applyBorder="1" applyAlignment="1">
      <alignment horizontal="center" vertical="center"/>
    </xf>
    <xf numFmtId="0" fontId="7" fillId="12" borderId="36" xfId="3" applyFont="1" applyFill="1" applyBorder="1" applyAlignment="1">
      <alignment horizontal="center" vertical="center"/>
    </xf>
    <xf numFmtId="0" fontId="13" fillId="12" borderId="50" xfId="3" applyFont="1" applyFill="1" applyBorder="1" applyAlignment="1">
      <alignment horizontal="center" vertical="center" wrapText="1"/>
    </xf>
    <xf numFmtId="0" fontId="7" fillId="12" borderId="95" xfId="6" applyFont="1" applyFill="1" applyBorder="1" applyAlignment="1">
      <alignment horizontal="center"/>
    </xf>
    <xf numFmtId="0" fontId="7" fillId="12" borderId="153" xfId="3" applyFont="1" applyFill="1" applyBorder="1" applyAlignment="1">
      <alignment horizontal="center" vertical="center"/>
    </xf>
    <xf numFmtId="0" fontId="7" fillId="15" borderId="101" xfId="3" applyFont="1" applyFill="1" applyBorder="1" applyAlignment="1">
      <alignment horizontal="center" vertical="center" wrapText="1"/>
    </xf>
    <xf numFmtId="0" fontId="7" fillId="15" borderId="20" xfId="3" applyFont="1" applyFill="1" applyBorder="1" applyAlignment="1">
      <alignment horizontal="center" vertical="center" wrapText="1"/>
    </xf>
    <xf numFmtId="0" fontId="7" fillId="12" borderId="19" xfId="6" applyFont="1" applyFill="1" applyBorder="1" applyAlignment="1">
      <alignment horizontal="center" vertical="center" wrapText="1"/>
    </xf>
    <xf numFmtId="0" fontId="26" fillId="12" borderId="19" xfId="3" applyFont="1" applyFill="1" applyBorder="1" applyAlignment="1">
      <alignment horizontal="center" vertical="center" wrapText="1"/>
    </xf>
    <xf numFmtId="0" fontId="26" fillId="12" borderId="95" xfId="3" applyFont="1" applyFill="1" applyBorder="1" applyAlignment="1">
      <alignment horizontal="center" vertical="center" wrapText="1"/>
    </xf>
    <xf numFmtId="0" fontId="7" fillId="12" borderId="279" xfId="3" applyFont="1" applyFill="1" applyBorder="1" applyAlignment="1">
      <alignment horizontal="center" vertical="center" wrapText="1"/>
    </xf>
    <xf numFmtId="0" fontId="7" fillId="12" borderId="280" xfId="3" applyFont="1" applyFill="1" applyBorder="1" applyAlignment="1">
      <alignment horizontal="center" vertical="center" wrapText="1"/>
    </xf>
    <xf numFmtId="0" fontId="7" fillId="12" borderId="26" xfId="3" applyFont="1" applyFill="1" applyBorder="1" applyAlignment="1">
      <alignment horizontal="center" vertical="center"/>
    </xf>
    <xf numFmtId="0" fontId="7" fillId="12" borderId="20" xfId="3" applyFont="1" applyFill="1" applyBorder="1" applyAlignment="1" applyProtection="1">
      <alignment horizontal="center" vertical="center" wrapText="1"/>
      <protection locked="0"/>
    </xf>
    <xf numFmtId="0" fontId="5" fillId="13" borderId="0" xfId="3" applyFont="1" applyFill="1" applyBorder="1" applyAlignment="1">
      <alignment horizontal="center" vertical="center" wrapText="1"/>
    </xf>
    <xf numFmtId="0" fontId="7" fillId="12" borderId="25" xfId="3" applyFont="1" applyFill="1" applyBorder="1" applyAlignment="1">
      <alignment horizontal="center" vertical="center" wrapText="1"/>
    </xf>
    <xf numFmtId="0" fontId="7" fillId="12" borderId="148" xfId="3" applyFont="1" applyFill="1" applyBorder="1" applyAlignment="1">
      <alignment horizontal="center" vertical="center" wrapText="1"/>
    </xf>
    <xf numFmtId="0" fontId="7" fillId="12" borderId="58" xfId="3" applyFont="1" applyFill="1" applyBorder="1" applyAlignment="1">
      <alignment vertical="center" wrapText="1"/>
    </xf>
    <xf numFmtId="0" fontId="7" fillId="12" borderId="150" xfId="3" applyFont="1" applyFill="1" applyBorder="1" applyAlignment="1">
      <alignment horizontal="center" vertical="center"/>
    </xf>
    <xf numFmtId="0" fontId="7" fillId="12" borderId="151" xfId="3" applyFont="1" applyFill="1" applyBorder="1" applyAlignment="1">
      <alignment horizontal="center" vertical="center"/>
    </xf>
    <xf numFmtId="0" fontId="7" fillId="12" borderId="0" xfId="3" applyFont="1" applyFill="1" applyBorder="1" applyAlignment="1">
      <alignment horizontal="center" vertical="center"/>
    </xf>
    <xf numFmtId="0" fontId="7" fillId="12" borderId="150" xfId="3" applyFont="1" applyFill="1" applyBorder="1" applyAlignment="1">
      <alignment horizontal="center"/>
    </xf>
    <xf numFmtId="0" fontId="7" fillId="12" borderId="150" xfId="3" applyFont="1" applyFill="1" applyBorder="1" applyAlignment="1">
      <alignment horizontal="center" wrapText="1"/>
    </xf>
    <xf numFmtId="0" fontId="7" fillId="12" borderId="151" xfId="3" applyFont="1" applyFill="1" applyBorder="1" applyAlignment="1">
      <alignment horizontal="center"/>
    </xf>
    <xf numFmtId="0" fontId="13" fillId="12" borderId="36" xfId="3" applyFont="1" applyFill="1" applyBorder="1" applyAlignment="1">
      <alignment horizontal="center" vertical="center" wrapText="1"/>
    </xf>
    <xf numFmtId="0" fontId="13" fillId="12" borderId="75" xfId="3" applyFont="1" applyFill="1" applyBorder="1" applyAlignment="1">
      <alignment horizontal="center" vertical="center" wrapText="1"/>
    </xf>
    <xf numFmtId="0" fontId="7" fillId="12" borderId="150" xfId="3" applyFont="1" applyFill="1" applyBorder="1" applyAlignment="1">
      <alignment horizontal="center" vertical="center" wrapText="1"/>
    </xf>
    <xf numFmtId="0" fontId="2" fillId="12" borderId="25" xfId="5" applyFont="1" applyFill="1" applyBorder="1" applyAlignment="1">
      <alignment horizontal="right" vertical="center"/>
    </xf>
    <xf numFmtId="0" fontId="2" fillId="12" borderId="20" xfId="3" applyFont="1" applyFill="1" applyBorder="1" applyAlignment="1">
      <alignment horizontal="right" vertical="center" wrapText="1"/>
    </xf>
    <xf numFmtId="0" fontId="2" fillId="12" borderId="20" xfId="3" applyFont="1" applyFill="1" applyBorder="1" applyAlignment="1">
      <alignment horizontal="right" vertical="center"/>
    </xf>
    <xf numFmtId="0" fontId="2" fillId="12" borderId="36" xfId="3" applyFont="1" applyFill="1" applyBorder="1" applyAlignment="1">
      <alignment horizontal="right" vertical="center"/>
    </xf>
    <xf numFmtId="0" fontId="2" fillId="12" borderId="51" xfId="3" applyFont="1" applyFill="1" applyBorder="1" applyAlignment="1">
      <alignment horizontal="center" vertical="center"/>
    </xf>
    <xf numFmtId="0" fontId="2" fillId="12" borderId="51" xfId="3" applyFont="1" applyFill="1" applyBorder="1" applyAlignment="1">
      <alignment horizontal="center" vertical="center" wrapText="1"/>
    </xf>
    <xf numFmtId="0" fontId="2" fillId="12" borderId="36" xfId="3" applyFont="1" applyFill="1" applyBorder="1" applyAlignment="1">
      <alignment horizontal="center" vertical="center"/>
    </xf>
    <xf numFmtId="0" fontId="2" fillId="12" borderId="167" xfId="5" applyFont="1" applyFill="1" applyBorder="1" applyAlignment="1">
      <alignment horizontal="center" vertical="center" wrapText="1"/>
    </xf>
    <xf numFmtId="0" fontId="2" fillId="12" borderId="0" xfId="5" applyFont="1" applyFill="1" applyBorder="1" applyAlignment="1">
      <alignment horizontal="center" vertical="center" wrapText="1"/>
    </xf>
    <xf numFmtId="0" fontId="2" fillId="12" borderId="50" xfId="5" applyFont="1" applyFill="1" applyBorder="1" applyAlignment="1">
      <alignment horizontal="right" vertical="center"/>
    </xf>
    <xf numFmtId="0" fontId="2" fillId="12" borderId="12" xfId="3" applyFont="1" applyFill="1" applyBorder="1" applyAlignment="1">
      <alignment horizontal="center" vertical="center" wrapText="1"/>
    </xf>
    <xf numFmtId="0" fontId="2" fillId="12" borderId="42" xfId="3" applyFont="1" applyFill="1" applyBorder="1" applyAlignment="1">
      <alignment horizontal="center" vertical="center"/>
    </xf>
    <xf numFmtId="0" fontId="7" fillId="12" borderId="190" xfId="3" applyFont="1" applyFill="1" applyBorder="1" applyAlignment="1">
      <alignment horizontal="center" vertical="center" wrapText="1"/>
    </xf>
    <xf numFmtId="0" fontId="7" fillId="12" borderId="191" xfId="3" applyFont="1" applyFill="1" applyBorder="1" applyAlignment="1">
      <alignment horizontal="center" vertical="center" wrapText="1"/>
    </xf>
    <xf numFmtId="0" fontId="7" fillId="12" borderId="192" xfId="3" applyFont="1" applyFill="1" applyBorder="1" applyAlignment="1">
      <alignment horizontal="center" vertical="center" wrapText="1"/>
    </xf>
    <xf numFmtId="0" fontId="7" fillId="12" borderId="114" xfId="3" applyFont="1" applyFill="1" applyBorder="1" applyAlignment="1">
      <alignment horizontal="center" vertical="center" wrapText="1"/>
    </xf>
    <xf numFmtId="0" fontId="34" fillId="12" borderId="25" xfId="3" applyFont="1" applyFill="1" applyBorder="1" applyAlignment="1">
      <alignment horizontal="center" vertical="center" wrapText="1" shrinkToFit="1"/>
    </xf>
    <xf numFmtId="0" fontId="34" fillId="12" borderId="25" xfId="3" applyFont="1" applyFill="1" applyBorder="1" applyAlignment="1">
      <alignment horizontal="center" vertical="center"/>
    </xf>
    <xf numFmtId="0" fontId="4" fillId="3" borderId="44" xfId="3" applyFont="1" applyFill="1" applyBorder="1" applyAlignment="1" applyProtection="1">
      <alignment horizontal="center" vertical="center" wrapText="1"/>
      <protection locked="0"/>
    </xf>
    <xf numFmtId="1" fontId="4" fillId="0" borderId="44" xfId="3" applyNumberFormat="1" applyFont="1" applyBorder="1" applyAlignment="1" applyProtection="1">
      <alignment horizontal="center"/>
      <protection locked="0"/>
    </xf>
    <xf numFmtId="3" fontId="4" fillId="3" borderId="54" xfId="1" applyNumberFormat="1" applyFont="1" applyFill="1" applyBorder="1" applyAlignment="1" applyProtection="1">
      <alignment horizontal="center" vertical="center"/>
      <protection locked="0"/>
    </xf>
    <xf numFmtId="0" fontId="4" fillId="0" borderId="57" xfId="1" applyNumberFormat="1" applyFont="1" applyBorder="1" applyAlignment="1" applyProtection="1">
      <alignment horizontal="center" vertical="center"/>
      <protection locked="0"/>
    </xf>
    <xf numFmtId="0" fontId="4" fillId="3" borderId="57" xfId="1" applyNumberFormat="1" applyFont="1" applyFill="1" applyBorder="1" applyAlignment="1" applyProtection="1">
      <alignment horizontal="center" vertical="center" wrapText="1"/>
      <protection locked="0"/>
    </xf>
    <xf numFmtId="3" fontId="4" fillId="3" borderId="57" xfId="1" applyNumberFormat="1" applyFont="1" applyFill="1" applyBorder="1" applyAlignment="1" applyProtection="1">
      <alignment horizontal="center" vertical="center" wrapText="1"/>
      <protection locked="0"/>
    </xf>
    <xf numFmtId="0" fontId="4" fillId="3" borderId="57" xfId="1" applyNumberFormat="1" applyFont="1" applyFill="1" applyBorder="1" applyAlignment="1" applyProtection="1">
      <alignment horizontal="center" vertical="center"/>
      <protection locked="0"/>
    </xf>
    <xf numFmtId="0" fontId="4" fillId="0" borderId="57" xfId="1" applyNumberFormat="1" applyFont="1" applyFill="1" applyBorder="1" applyAlignment="1" applyProtection="1">
      <alignment horizontal="center" vertical="center"/>
      <protection locked="0"/>
    </xf>
    <xf numFmtId="0" fontId="4" fillId="0" borderId="57" xfId="1" applyNumberFormat="1" applyFont="1" applyFill="1" applyBorder="1" applyAlignment="1" applyProtection="1">
      <alignment horizontal="center"/>
      <protection locked="0"/>
    </xf>
    <xf numFmtId="3" fontId="4" fillId="3" borderId="55" xfId="1" applyNumberFormat="1" applyFont="1" applyFill="1" applyBorder="1" applyAlignment="1" applyProtection="1">
      <alignment horizontal="center" vertical="center"/>
      <protection locked="0"/>
    </xf>
    <xf numFmtId="3" fontId="4" fillId="0" borderId="44" xfId="1" applyNumberFormat="1" applyFont="1" applyFill="1" applyBorder="1" applyAlignment="1" applyProtection="1">
      <alignment horizontal="center" vertical="center"/>
      <protection locked="0"/>
    </xf>
    <xf numFmtId="3" fontId="4" fillId="0" borderId="44" xfId="1" applyNumberFormat="1" applyFont="1" applyFill="1" applyBorder="1" applyAlignment="1" applyProtection="1">
      <alignment horizontal="center" vertical="center" wrapText="1"/>
      <protection locked="0"/>
    </xf>
    <xf numFmtId="3" fontId="4" fillId="3" borderId="44" xfId="1" applyNumberFormat="1" applyFont="1" applyFill="1" applyBorder="1" applyAlignment="1" applyProtection="1">
      <alignment horizontal="center" vertical="center" wrapText="1"/>
      <protection locked="0"/>
    </xf>
    <xf numFmtId="3" fontId="4" fillId="3" borderId="44" xfId="1" applyNumberFormat="1" applyFont="1" applyFill="1" applyBorder="1" applyAlignment="1" applyProtection="1">
      <alignment horizontal="center" vertical="center"/>
      <protection locked="0"/>
    </xf>
    <xf numFmtId="3" fontId="4" fillId="0" borderId="44" xfId="1" applyNumberFormat="1" applyFont="1" applyFill="1" applyBorder="1" applyAlignment="1" applyProtection="1">
      <alignment horizontal="center"/>
      <protection locked="0"/>
    </xf>
    <xf numFmtId="0" fontId="46" fillId="12" borderId="0" xfId="3" applyFont="1" applyFill="1" applyBorder="1" applyAlignment="1">
      <alignment horizontal="center" vertical="center"/>
    </xf>
    <xf numFmtId="0" fontId="43" fillId="0" borderId="2" xfId="3" applyFont="1" applyBorder="1" applyAlignment="1">
      <alignment horizontal="center" vertical="center" wrapText="1"/>
    </xf>
    <xf numFmtId="0" fontId="44" fillId="0" borderId="0" xfId="3" applyFont="1" applyBorder="1" applyAlignment="1">
      <alignment horizontal="center" vertical="center" wrapText="1"/>
    </xf>
    <xf numFmtId="0" fontId="19" fillId="12" borderId="2" xfId="2" applyFont="1" applyFill="1" applyBorder="1" applyAlignment="1">
      <alignment horizontal="center" vertical="center" wrapText="1"/>
    </xf>
    <xf numFmtId="0" fontId="45" fillId="14" borderId="0" xfId="3" applyFont="1" applyFill="1" applyBorder="1" applyAlignment="1">
      <alignment horizontal="center" vertical="center" wrapText="1"/>
    </xf>
    <xf numFmtId="0" fontId="47" fillId="12" borderId="0" xfId="3" applyFont="1" applyFill="1" applyBorder="1" applyAlignment="1">
      <alignment horizontal="center" vertical="center"/>
    </xf>
    <xf numFmtId="0" fontId="48" fillId="0" borderId="0" xfId="9" applyAlignment="1" applyProtection="1"/>
    <xf numFmtId="0" fontId="49" fillId="0" borderId="0" xfId="9" applyFont="1" applyBorder="1" applyAlignment="1" applyProtection="1">
      <alignment horizontal="center" vertical="center"/>
    </xf>
    <xf numFmtId="0" fontId="23" fillId="0" borderId="0" xfId="3" applyFont="1" applyBorder="1" applyAlignment="1">
      <alignment horizontal="center" vertical="center" wrapText="1"/>
    </xf>
    <xf numFmtId="0" fontId="52" fillId="12" borderId="0" xfId="3" applyFont="1" applyFill="1" applyBorder="1" applyAlignment="1">
      <alignment horizontal="center" vertical="center"/>
    </xf>
    <xf numFmtId="0" fontId="23" fillId="3" borderId="0" xfId="3" applyFont="1" applyFill="1" applyBorder="1" applyAlignment="1">
      <alignment horizontal="justify" vertical="center" wrapText="1"/>
    </xf>
    <xf numFmtId="0" fontId="52" fillId="3" borderId="0" xfId="3" applyFont="1" applyFill="1" applyBorder="1" applyAlignment="1">
      <alignment horizontal="justify" vertical="center" wrapText="1"/>
    </xf>
    <xf numFmtId="0" fontId="23" fillId="0" borderId="0" xfId="3" applyFont="1" applyBorder="1" applyAlignment="1">
      <alignment horizontal="justify" vertical="center" wrapText="1"/>
    </xf>
    <xf numFmtId="0" fontId="23" fillId="0" borderId="0" xfId="3" applyFont="1" applyBorder="1" applyAlignment="1">
      <alignment horizontal="justify" vertical="top" wrapText="1"/>
    </xf>
    <xf numFmtId="0" fontId="12" fillId="12" borderId="0" xfId="3" applyFont="1" applyFill="1" applyAlignment="1">
      <alignment horizontal="center" vertical="center"/>
    </xf>
    <xf numFmtId="0" fontId="39" fillId="13" borderId="0" xfId="3" applyFont="1" applyFill="1" applyAlignment="1">
      <alignment horizontal="center"/>
    </xf>
    <xf numFmtId="0" fontId="39" fillId="13" borderId="210" xfId="3" applyFont="1" applyFill="1" applyBorder="1" applyAlignment="1">
      <alignment horizontal="center"/>
    </xf>
    <xf numFmtId="0" fontId="40" fillId="0" borderId="215" xfId="3" applyFont="1" applyBorder="1" applyAlignment="1">
      <alignment horizontal="center" vertical="center" wrapText="1"/>
    </xf>
    <xf numFmtId="0" fontId="40" fillId="0" borderId="216" xfId="3" applyFont="1" applyBorder="1" applyAlignment="1">
      <alignment horizontal="center" vertical="center" wrapText="1"/>
    </xf>
    <xf numFmtId="0" fontId="40" fillId="0" borderId="217" xfId="3" applyFont="1" applyBorder="1" applyAlignment="1">
      <alignment horizontal="center" vertical="center" wrapText="1"/>
    </xf>
    <xf numFmtId="0" fontId="40" fillId="0" borderId="218" xfId="3" applyFont="1" applyBorder="1" applyAlignment="1">
      <alignment horizontal="center" vertical="center"/>
    </xf>
    <xf numFmtId="0" fontId="40" fillId="0" borderId="219" xfId="3" applyFont="1" applyBorder="1" applyAlignment="1">
      <alignment horizontal="center" vertical="center"/>
    </xf>
    <xf numFmtId="0" fontId="40" fillId="0" borderId="220" xfId="3" applyFont="1" applyBorder="1" applyAlignment="1">
      <alignment horizontal="center" vertical="center"/>
    </xf>
    <xf numFmtId="0" fontId="25" fillId="0" borderId="187" xfId="3" applyFont="1" applyBorder="1" applyAlignment="1">
      <alignment horizontal="center" vertical="center" wrapText="1"/>
    </xf>
    <xf numFmtId="0" fontId="25" fillId="0" borderId="17" xfId="3" applyFont="1" applyBorder="1" applyAlignment="1">
      <alignment horizontal="center" vertical="center" wrapText="1"/>
    </xf>
    <xf numFmtId="0" fontId="25" fillId="0" borderId="0" xfId="3" applyFont="1" applyBorder="1" applyAlignment="1">
      <alignment horizontal="center" vertical="center" wrapText="1"/>
    </xf>
    <xf numFmtId="0" fontId="25" fillId="0" borderId="8" xfId="3" applyFont="1" applyBorder="1" applyAlignment="1">
      <alignment horizontal="center" vertical="center" wrapText="1"/>
    </xf>
    <xf numFmtId="0" fontId="25" fillId="0" borderId="10" xfId="3" applyFont="1" applyBorder="1" applyAlignment="1">
      <alignment horizontal="center" vertical="center" wrapText="1"/>
    </xf>
    <xf numFmtId="0" fontId="25" fillId="0" borderId="40" xfId="3" applyFont="1" applyBorder="1" applyAlignment="1">
      <alignment horizontal="center" vertical="center" wrapText="1"/>
    </xf>
    <xf numFmtId="0" fontId="25" fillId="0" borderId="9" xfId="3" applyFont="1" applyBorder="1" applyAlignment="1">
      <alignment horizontal="center" vertical="center"/>
    </xf>
    <xf numFmtId="0" fontId="25" fillId="0" borderId="9" xfId="3" applyFont="1" applyBorder="1" applyAlignment="1">
      <alignment horizontal="left" vertical="center" wrapText="1"/>
    </xf>
    <xf numFmtId="0" fontId="25" fillId="0" borderId="16" xfId="3" applyFont="1" applyBorder="1" applyAlignment="1">
      <alignment horizontal="center"/>
    </xf>
    <xf numFmtId="0" fontId="25" fillId="0" borderId="17" xfId="3" applyFont="1" applyBorder="1" applyAlignment="1">
      <alignment horizontal="center"/>
    </xf>
    <xf numFmtId="0" fontId="25" fillId="0" borderId="23" xfId="3" applyFont="1" applyBorder="1" applyAlignment="1">
      <alignment horizontal="center"/>
    </xf>
    <xf numFmtId="0" fontId="25" fillId="0" borderId="8" xfId="3" applyFont="1" applyBorder="1" applyAlignment="1">
      <alignment horizontal="center"/>
    </xf>
    <xf numFmtId="0" fontId="25" fillId="0" borderId="39" xfId="3" applyFont="1" applyBorder="1" applyAlignment="1">
      <alignment horizontal="center"/>
    </xf>
    <xf numFmtId="0" fontId="25" fillId="0" borderId="40" xfId="3" applyFont="1" applyBorder="1" applyAlignment="1">
      <alignment horizontal="center"/>
    </xf>
    <xf numFmtId="0" fontId="25" fillId="0" borderId="16" xfId="3" applyFont="1" applyBorder="1" applyAlignment="1">
      <alignment horizontal="justify" vertical="center" wrapText="1"/>
    </xf>
    <xf numFmtId="0" fontId="25" fillId="0" borderId="187" xfId="3" applyFont="1" applyBorder="1" applyAlignment="1">
      <alignment horizontal="justify" vertical="center" wrapText="1"/>
    </xf>
    <xf numFmtId="0" fontId="25" fillId="0" borderId="17" xfId="3" applyFont="1" applyBorder="1" applyAlignment="1">
      <alignment horizontal="justify" vertical="center" wrapText="1"/>
    </xf>
    <xf numFmtId="0" fontId="25" fillId="0" borderId="23" xfId="3" applyFont="1" applyBorder="1" applyAlignment="1">
      <alignment horizontal="justify" vertical="center" wrapText="1"/>
    </xf>
    <xf numFmtId="0" fontId="25" fillId="0" borderId="0" xfId="3" applyFont="1" applyBorder="1" applyAlignment="1">
      <alignment horizontal="justify" vertical="center" wrapText="1"/>
    </xf>
    <xf numFmtId="0" fontId="25" fillId="0" borderId="8" xfId="3" applyFont="1" applyBorder="1" applyAlignment="1">
      <alignment horizontal="justify" vertical="center" wrapText="1"/>
    </xf>
    <xf numFmtId="0" fontId="25" fillId="0" borderId="39" xfId="3" applyFont="1" applyBorder="1" applyAlignment="1">
      <alignment horizontal="justify" vertical="center" wrapText="1"/>
    </xf>
    <xf numFmtId="0" fontId="25" fillId="0" borderId="10" xfId="3" applyFont="1" applyBorder="1" applyAlignment="1">
      <alignment horizontal="justify" vertical="center" wrapText="1"/>
    </xf>
    <xf numFmtId="0" fontId="25" fillId="0" borderId="40" xfId="3" applyFont="1" applyBorder="1" applyAlignment="1">
      <alignment horizontal="justify" vertical="center" wrapText="1"/>
    </xf>
    <xf numFmtId="0" fontId="25" fillId="0" borderId="112" xfId="3" applyFont="1" applyBorder="1" applyAlignment="1">
      <alignment horizontal="center"/>
    </xf>
    <xf numFmtId="0" fontId="25" fillId="0" borderId="113" xfId="3" applyFont="1" applyBorder="1" applyAlignment="1">
      <alignment horizontal="center"/>
    </xf>
    <xf numFmtId="0" fontId="25" fillId="0" borderId="112" xfId="3" applyFont="1" applyBorder="1" applyAlignment="1">
      <alignment horizontal="left" vertical="center" wrapText="1"/>
    </xf>
    <xf numFmtId="0" fontId="25" fillId="0" borderId="11" xfId="3" applyFont="1" applyBorder="1" applyAlignment="1">
      <alignment horizontal="left" vertical="center" wrapText="1"/>
    </xf>
    <xf numFmtId="0" fontId="25" fillId="0" borderId="113" xfId="3" applyFont="1" applyBorder="1" applyAlignment="1">
      <alignment horizontal="left" vertical="center" wrapText="1"/>
    </xf>
    <xf numFmtId="0" fontId="25" fillId="0" borderId="221" xfId="3" applyFont="1" applyBorder="1" applyAlignment="1">
      <alignment horizontal="center" vertical="center" wrapText="1"/>
    </xf>
    <xf numFmtId="0" fontId="25" fillId="0" borderId="9" xfId="3" applyFont="1" applyBorder="1" applyAlignment="1">
      <alignment horizontal="center" vertical="center" wrapText="1"/>
    </xf>
    <xf numFmtId="0" fontId="25" fillId="0" borderId="222" xfId="3" applyFont="1" applyBorder="1" applyAlignment="1">
      <alignment horizontal="center" vertical="center" wrapText="1"/>
    </xf>
    <xf numFmtId="0" fontId="25" fillId="0" borderId="11" xfId="3" applyFont="1" applyBorder="1" applyAlignment="1">
      <alignment horizontal="center" vertical="center" wrapText="1"/>
    </xf>
    <xf numFmtId="0" fontId="25" fillId="0" borderId="113" xfId="3" applyFont="1" applyBorder="1" applyAlignment="1">
      <alignment horizontal="center" vertical="center" wrapText="1"/>
    </xf>
    <xf numFmtId="0" fontId="25" fillId="0" borderId="223" xfId="3" applyFont="1" applyBorder="1" applyAlignment="1">
      <alignment horizontal="justify" vertical="center" wrapText="1"/>
    </xf>
    <xf numFmtId="0" fontId="25" fillId="0" borderId="224" xfId="3" applyFont="1" applyBorder="1" applyAlignment="1">
      <alignment horizontal="justify" vertical="center"/>
    </xf>
    <xf numFmtId="0" fontId="25" fillId="0" borderId="225" xfId="3" applyFont="1" applyBorder="1" applyAlignment="1">
      <alignment horizontal="justify" vertical="center"/>
    </xf>
    <xf numFmtId="0" fontId="25" fillId="0" borderId="112" xfId="3" applyFont="1" applyBorder="1" applyAlignment="1">
      <alignment horizontal="center" vertical="center" wrapText="1"/>
    </xf>
    <xf numFmtId="0" fontId="25" fillId="0" borderId="222" xfId="3" applyFont="1" applyBorder="1" applyAlignment="1">
      <alignment horizontal="center" vertical="center"/>
    </xf>
    <xf numFmtId="0" fontId="25" fillId="0" borderId="11" xfId="3" applyFont="1" applyBorder="1" applyAlignment="1">
      <alignment horizontal="center" vertical="center"/>
    </xf>
    <xf numFmtId="0" fontId="25" fillId="0" borderId="113" xfId="3" applyFont="1" applyBorder="1" applyAlignment="1">
      <alignment horizontal="center" vertical="center"/>
    </xf>
    <xf numFmtId="0" fontId="25" fillId="13" borderId="112" xfId="3" applyFont="1" applyFill="1" applyBorder="1" applyAlignment="1">
      <alignment horizontal="center" vertical="center" wrapText="1"/>
    </xf>
    <xf numFmtId="0" fontId="25" fillId="13" borderId="113" xfId="3" applyFont="1" applyFill="1" applyBorder="1" applyAlignment="1">
      <alignment horizontal="center" vertical="center" wrapText="1"/>
    </xf>
    <xf numFmtId="0" fontId="62" fillId="11" borderId="136" xfId="4" applyFont="1" applyFill="1" applyBorder="1" applyAlignment="1">
      <alignment horizontal="center" vertical="center"/>
    </xf>
    <xf numFmtId="0" fontId="62" fillId="11" borderId="138" xfId="4" applyFont="1" applyFill="1" applyBorder="1" applyAlignment="1">
      <alignment horizontal="center" vertical="center"/>
    </xf>
    <xf numFmtId="0" fontId="62" fillId="11" borderId="195" xfId="4" applyFont="1" applyFill="1" applyBorder="1" applyAlignment="1">
      <alignment horizontal="center" vertical="center"/>
    </xf>
    <xf numFmtId="0" fontId="62" fillId="11" borderId="196" xfId="4" applyFont="1" applyFill="1" applyBorder="1" applyAlignment="1">
      <alignment horizontal="center" vertical="center"/>
    </xf>
    <xf numFmtId="0" fontId="62" fillId="11" borderId="209" xfId="4" applyFont="1" applyFill="1" applyBorder="1" applyAlignment="1">
      <alignment horizontal="center" vertical="center"/>
    </xf>
    <xf numFmtId="0" fontId="62" fillId="11" borderId="211" xfId="4" applyFont="1" applyFill="1" applyBorder="1" applyAlignment="1">
      <alignment horizontal="center" vertical="center"/>
    </xf>
    <xf numFmtId="0" fontId="62" fillId="0" borderId="199" xfId="4" applyFont="1" applyBorder="1" applyAlignment="1">
      <alignment horizontal="center" vertical="center" wrapText="1"/>
    </xf>
    <xf numFmtId="0" fontId="62" fillId="0" borderId="202" xfId="4" applyFont="1" applyBorder="1" applyAlignment="1">
      <alignment horizontal="center" vertical="center" wrapText="1"/>
    </xf>
    <xf numFmtId="0" fontId="62" fillId="0" borderId="213" xfId="4" applyFont="1" applyBorder="1" applyAlignment="1">
      <alignment horizontal="center" vertical="center" wrapText="1"/>
    </xf>
    <xf numFmtId="0" fontId="9" fillId="12" borderId="0" xfId="3" applyFont="1" applyFill="1" applyBorder="1" applyAlignment="1">
      <alignment horizontal="center" vertical="center" wrapText="1"/>
    </xf>
    <xf numFmtId="0" fontId="1" fillId="0" borderId="18" xfId="2" applyBorder="1" applyAlignment="1">
      <alignment horizontal="center" vertical="center" wrapText="1"/>
    </xf>
    <xf numFmtId="0" fontId="1" fillId="0" borderId="41" xfId="2" applyBorder="1" applyAlignment="1">
      <alignment horizontal="center" vertical="center" wrapText="1"/>
    </xf>
    <xf numFmtId="3" fontId="4" fillId="0" borderId="45" xfId="3" quotePrefix="1" applyNumberFormat="1" applyFont="1" applyFill="1" applyBorder="1" applyAlignment="1" applyProtection="1">
      <alignment horizontal="center" vertical="center" wrapText="1"/>
      <protection locked="0"/>
    </xf>
    <xf numFmtId="3" fontId="4" fillId="0" borderId="46" xfId="3" applyNumberFormat="1" applyFont="1" applyFill="1" applyBorder="1" applyAlignment="1" applyProtection="1">
      <alignment horizontal="center" vertical="center" wrapText="1"/>
      <protection locked="0"/>
    </xf>
    <xf numFmtId="0" fontId="63" fillId="11" borderId="136" xfId="2" applyFont="1" applyFill="1" applyBorder="1" applyAlignment="1">
      <alignment horizontal="center" vertical="center" wrapText="1"/>
    </xf>
    <xf numFmtId="0" fontId="63" fillId="11" borderId="137" xfId="2" applyFont="1" applyFill="1" applyBorder="1" applyAlignment="1">
      <alignment horizontal="center" vertical="center" wrapText="1"/>
    </xf>
    <xf numFmtId="0" fontId="63" fillId="11" borderId="138" xfId="2" applyFont="1" applyFill="1" applyBorder="1" applyAlignment="1">
      <alignment horizontal="center" vertical="center" wrapText="1"/>
    </xf>
    <xf numFmtId="0" fontId="63" fillId="11" borderId="209" xfId="2" applyFont="1" applyFill="1" applyBorder="1" applyAlignment="1">
      <alignment horizontal="center" vertical="center" wrapText="1"/>
    </xf>
    <xf numFmtId="0" fontId="63" fillId="11" borderId="210" xfId="2" applyFont="1" applyFill="1" applyBorder="1" applyAlignment="1">
      <alignment horizontal="center" vertical="center" wrapText="1"/>
    </xf>
    <xf numFmtId="0" fontId="63" fillId="11" borderId="211" xfId="2" applyFont="1" applyFill="1" applyBorder="1" applyAlignment="1">
      <alignment horizontal="center" vertical="center" wrapText="1"/>
    </xf>
    <xf numFmtId="0" fontId="62" fillId="11" borderId="136" xfId="4" applyFont="1" applyFill="1" applyBorder="1" applyAlignment="1">
      <alignment horizontal="center" vertical="center" wrapText="1"/>
    </xf>
    <xf numFmtId="0" fontId="62" fillId="11" borderId="138" xfId="4" applyFont="1" applyFill="1" applyBorder="1" applyAlignment="1">
      <alignment horizontal="center" vertical="center" wrapText="1"/>
    </xf>
    <xf numFmtId="0" fontId="62" fillId="11" borderId="195" xfId="4" applyFont="1" applyFill="1" applyBorder="1" applyAlignment="1">
      <alignment horizontal="center" vertical="center" wrapText="1"/>
    </xf>
    <xf numFmtId="0" fontId="62" fillId="11" borderId="196" xfId="4" applyFont="1" applyFill="1" applyBorder="1" applyAlignment="1">
      <alignment horizontal="center" vertical="center" wrapText="1"/>
    </xf>
    <xf numFmtId="0" fontId="62" fillId="11" borderId="209" xfId="4" applyFont="1" applyFill="1" applyBorder="1" applyAlignment="1">
      <alignment horizontal="center" vertical="center" wrapText="1"/>
    </xf>
    <xf numFmtId="0" fontId="62" fillId="11" borderId="211" xfId="4" applyFont="1" applyFill="1" applyBorder="1" applyAlignment="1">
      <alignment horizontal="center" vertical="center" wrapText="1"/>
    </xf>
    <xf numFmtId="0" fontId="6" fillId="0" borderId="16" xfId="2" applyFont="1" applyBorder="1" applyAlignment="1">
      <alignment horizontal="center" vertical="center" wrapText="1"/>
    </xf>
    <xf numFmtId="0" fontId="6" fillId="0" borderId="187" xfId="2" applyFont="1" applyBorder="1" applyAlignment="1">
      <alignment horizontal="center" vertical="center" wrapText="1"/>
    </xf>
    <xf numFmtId="0" fontId="6" fillId="0" borderId="23" xfId="2" applyFont="1" applyBorder="1" applyAlignment="1">
      <alignment horizontal="center" vertical="center" wrapText="1"/>
    </xf>
    <xf numFmtId="0" fontId="6" fillId="0" borderId="0" xfId="2" applyFont="1" applyBorder="1" applyAlignment="1">
      <alignment horizontal="center" vertical="center" wrapText="1"/>
    </xf>
    <xf numFmtId="0" fontId="6" fillId="0" borderId="10"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24" xfId="2" applyFont="1" applyBorder="1" applyAlignment="1">
      <alignment horizontal="center" vertical="center" wrapText="1"/>
    </xf>
    <xf numFmtId="0" fontId="6" fillId="0" borderId="41" xfId="2" applyFont="1" applyBorder="1" applyAlignment="1">
      <alignment horizontal="center" vertical="center" wrapText="1"/>
    </xf>
    <xf numFmtId="0" fontId="11" fillId="12" borderId="0" xfId="3" applyFont="1" applyFill="1" applyBorder="1" applyAlignment="1">
      <alignment horizontal="center" vertical="center" wrapText="1"/>
    </xf>
    <xf numFmtId="0" fontId="10" fillId="0" borderId="10" xfId="0" applyFont="1" applyFill="1" applyBorder="1" applyAlignment="1">
      <alignment horizontal="left" vertical="center" wrapText="1"/>
    </xf>
    <xf numFmtId="0" fontId="7" fillId="12" borderId="42" xfId="3" applyFont="1" applyFill="1" applyBorder="1" applyAlignment="1">
      <alignment horizontal="center" vertical="center" wrapText="1"/>
    </xf>
    <xf numFmtId="0" fontId="7" fillId="12" borderId="19" xfId="3" applyFont="1" applyFill="1" applyBorder="1" applyAlignment="1">
      <alignment horizontal="center" vertical="center" wrapText="1"/>
    </xf>
    <xf numFmtId="0" fontId="7" fillId="12" borderId="26" xfId="3" applyFont="1" applyFill="1" applyBorder="1" applyAlignment="1">
      <alignment horizontal="center" vertical="center" wrapText="1"/>
    </xf>
    <xf numFmtId="0" fontId="7" fillId="12" borderId="20" xfId="3" applyFont="1" applyFill="1" applyBorder="1" applyAlignment="1">
      <alignment horizontal="center" vertical="center" wrapText="1"/>
    </xf>
    <xf numFmtId="0" fontId="7" fillId="12" borderId="21" xfId="3" applyFont="1" applyFill="1" applyBorder="1" applyAlignment="1">
      <alignment horizontal="center" vertical="center" wrapText="1"/>
    </xf>
    <xf numFmtId="0" fontId="7" fillId="12" borderId="22" xfId="3" applyFont="1" applyFill="1" applyBorder="1" applyAlignment="1">
      <alignment horizontal="center" vertical="center" wrapText="1"/>
    </xf>
    <xf numFmtId="0" fontId="7" fillId="12" borderId="20" xfId="3" applyFont="1" applyFill="1" applyBorder="1" applyAlignment="1">
      <alignment horizontal="center" vertical="center"/>
    </xf>
    <xf numFmtId="0" fontId="7" fillId="12" borderId="21" xfId="3" applyFont="1" applyFill="1" applyBorder="1" applyAlignment="1">
      <alignment horizontal="center" vertical="center"/>
    </xf>
    <xf numFmtId="0" fontId="7" fillId="12" borderId="22" xfId="3" applyFont="1" applyFill="1" applyBorder="1" applyAlignment="1">
      <alignment horizontal="center" vertical="center"/>
    </xf>
    <xf numFmtId="0" fontId="2" fillId="12" borderId="1" xfId="0" applyFont="1" applyFill="1" applyBorder="1" applyAlignment="1">
      <alignment horizontal="center" vertical="center" wrapText="1"/>
    </xf>
    <xf numFmtId="0" fontId="2" fillId="12" borderId="2" xfId="0" applyFont="1" applyFill="1" applyBorder="1" applyAlignment="1">
      <alignment horizontal="center" vertical="center" wrapText="1"/>
    </xf>
    <xf numFmtId="0" fontId="2" fillId="12" borderId="3" xfId="0" applyFont="1" applyFill="1" applyBorder="1" applyAlignment="1">
      <alignment horizontal="center" vertical="center" wrapText="1"/>
    </xf>
    <xf numFmtId="0" fontId="2" fillId="12" borderId="4" xfId="0" applyFont="1" applyFill="1" applyBorder="1" applyAlignment="1">
      <alignment horizontal="center" vertical="center" wrapText="1"/>
    </xf>
    <xf numFmtId="0" fontId="32" fillId="13" borderId="5" xfId="3" applyFont="1" applyFill="1" applyBorder="1" applyAlignment="1">
      <alignment horizontal="center" vertical="center" wrapText="1"/>
    </xf>
    <xf numFmtId="0" fontId="32" fillId="13" borderId="6" xfId="3" applyFont="1" applyFill="1" applyBorder="1" applyAlignment="1">
      <alignment horizontal="center" vertical="center" wrapText="1"/>
    </xf>
    <xf numFmtId="0" fontId="32" fillId="13" borderId="7" xfId="3" applyFont="1" applyFill="1" applyBorder="1" applyAlignment="1">
      <alignment horizontal="center" vertical="center" wrapText="1"/>
    </xf>
    <xf numFmtId="0" fontId="5" fillId="13" borderId="5" xfId="3" applyFont="1" applyFill="1" applyBorder="1" applyAlignment="1">
      <alignment horizontal="center" vertical="center" wrapText="1"/>
    </xf>
    <xf numFmtId="0" fontId="5" fillId="13" borderId="6" xfId="3"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9" xfId="0" applyFont="1" applyFill="1" applyBorder="1" applyAlignment="1">
      <alignment horizontal="center" vertical="center"/>
    </xf>
    <xf numFmtId="0" fontId="4" fillId="0" borderId="112"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13" xfId="0" applyFont="1" applyFill="1" applyBorder="1" applyAlignment="1">
      <alignment horizontal="center" vertical="center" wrapText="1"/>
    </xf>
    <xf numFmtId="0" fontId="1" fillId="0" borderId="11" xfId="4" applyBorder="1" applyAlignment="1">
      <alignment horizontal="center"/>
    </xf>
    <xf numFmtId="0" fontId="7" fillId="12" borderId="12" xfId="3" applyFont="1" applyFill="1" applyBorder="1" applyAlignment="1">
      <alignment horizontal="right" vertical="center" wrapText="1"/>
    </xf>
    <xf numFmtId="0" fontId="7" fillId="12" borderId="19" xfId="3" applyFont="1" applyFill="1" applyBorder="1" applyAlignment="1">
      <alignment horizontal="right" vertical="center" wrapText="1"/>
    </xf>
    <xf numFmtId="0" fontId="7" fillId="12" borderId="26" xfId="3" applyFont="1" applyFill="1" applyBorder="1" applyAlignment="1">
      <alignment horizontal="right" vertical="center" wrapText="1"/>
    </xf>
    <xf numFmtId="0" fontId="7" fillId="12" borderId="13" xfId="3" applyFont="1" applyFill="1" applyBorder="1" applyAlignment="1">
      <alignment horizontal="center" vertical="center"/>
    </xf>
    <xf numFmtId="0" fontId="7" fillId="12" borderId="14" xfId="3" applyFont="1" applyFill="1" applyBorder="1" applyAlignment="1">
      <alignment horizontal="center" vertical="center"/>
    </xf>
    <xf numFmtId="0" fontId="7" fillId="12" borderId="15" xfId="3" applyFont="1" applyFill="1" applyBorder="1" applyAlignment="1">
      <alignment horizontal="center" vertical="center"/>
    </xf>
    <xf numFmtId="0" fontId="1" fillId="0" borderId="9" xfId="2" applyBorder="1" applyAlignment="1">
      <alignment horizontal="center" vertical="center"/>
    </xf>
    <xf numFmtId="0" fontId="1" fillId="0" borderId="113" xfId="2" applyBorder="1" applyAlignment="1">
      <alignment horizontal="center" vertical="center"/>
    </xf>
    <xf numFmtId="0" fontId="1" fillId="13" borderId="17" xfId="2" applyFill="1" applyBorder="1" applyAlignment="1">
      <alignment horizontal="center" vertical="center" wrapText="1"/>
    </xf>
    <xf numFmtId="0" fontId="1" fillId="13" borderId="8" xfId="2" applyFill="1" applyBorder="1" applyAlignment="1">
      <alignment horizontal="center" vertical="center" wrapText="1"/>
    </xf>
    <xf numFmtId="0" fontId="1" fillId="13" borderId="40" xfId="2" applyFill="1" applyBorder="1" applyAlignment="1">
      <alignment horizontal="center" vertical="center" wrapText="1"/>
    </xf>
    <xf numFmtId="0" fontId="7" fillId="12" borderId="232" xfId="3" applyFont="1" applyFill="1" applyBorder="1" applyAlignment="1">
      <alignment horizontal="center" vertical="center"/>
    </xf>
    <xf numFmtId="0" fontId="4" fillId="3" borderId="16" xfId="4" applyFont="1" applyFill="1" applyBorder="1" applyAlignment="1">
      <alignment horizontal="center" vertical="center" wrapText="1"/>
    </xf>
    <xf numFmtId="0" fontId="4" fillId="3" borderId="187" xfId="4" applyFont="1" applyFill="1" applyBorder="1" applyAlignment="1">
      <alignment horizontal="center" vertical="center" wrapText="1"/>
    </xf>
    <xf numFmtId="0" fontId="4" fillId="3" borderId="17" xfId="4" applyFont="1" applyFill="1" applyBorder="1" applyAlignment="1">
      <alignment horizontal="center" vertical="center" wrapText="1"/>
    </xf>
    <xf numFmtId="0" fontId="4" fillId="3" borderId="39" xfId="4" applyFont="1" applyFill="1" applyBorder="1" applyAlignment="1">
      <alignment horizontal="center" vertical="center" wrapText="1"/>
    </xf>
    <xf numFmtId="0" fontId="4" fillId="3" borderId="10" xfId="4" applyFont="1" applyFill="1" applyBorder="1" applyAlignment="1">
      <alignment horizontal="center" vertical="center" wrapText="1"/>
    </xf>
    <xf numFmtId="0" fontId="4" fillId="3" borderId="40" xfId="4" applyFont="1" applyFill="1" applyBorder="1" applyAlignment="1">
      <alignment horizontal="center" vertical="center" wrapText="1"/>
    </xf>
    <xf numFmtId="0" fontId="1" fillId="0" borderId="92" xfId="4" applyBorder="1" applyAlignment="1" applyProtection="1">
      <alignment horizontal="center"/>
    </xf>
    <xf numFmtId="0" fontId="1" fillId="0" borderId="93" xfId="4" applyBorder="1" applyAlignment="1" applyProtection="1">
      <alignment horizontal="center"/>
    </xf>
    <xf numFmtId="0" fontId="1" fillId="0" borderId="94" xfId="4" applyBorder="1" applyAlignment="1" applyProtection="1">
      <alignment horizontal="center"/>
    </xf>
    <xf numFmtId="0" fontId="17" fillId="0" borderId="81" xfId="3" applyFont="1" applyFill="1" applyBorder="1" applyAlignment="1" applyProtection="1">
      <alignment horizontal="center" vertical="center" wrapText="1"/>
      <protection locked="0"/>
    </xf>
    <xf numFmtId="0" fontId="17" fillId="0" borderId="82" xfId="3" applyFont="1" applyFill="1" applyBorder="1" applyAlignment="1" applyProtection="1">
      <alignment horizontal="center" vertical="center" wrapText="1"/>
      <protection locked="0"/>
    </xf>
    <xf numFmtId="0" fontId="17" fillId="0" borderId="85" xfId="3" applyFont="1" applyFill="1" applyBorder="1" applyAlignment="1" applyProtection="1">
      <alignment horizontal="center" vertical="center" wrapText="1"/>
      <protection locked="0"/>
    </xf>
    <xf numFmtId="0" fontId="17" fillId="0" borderId="0" xfId="3" applyFont="1" applyFill="1" applyBorder="1" applyAlignment="1" applyProtection="1">
      <alignment horizontal="center" vertical="center" wrapText="1"/>
      <protection locked="0"/>
    </xf>
    <xf numFmtId="0" fontId="17" fillId="0" borderId="91" xfId="3" applyFont="1" applyFill="1" applyBorder="1" applyAlignment="1" applyProtection="1">
      <alignment horizontal="center" vertical="center" wrapText="1"/>
      <protection locked="0"/>
    </xf>
    <xf numFmtId="0" fontId="17" fillId="0" borderId="71" xfId="3" applyFont="1" applyFill="1" applyBorder="1" applyAlignment="1" applyProtection="1">
      <alignment horizontal="center" vertical="center" wrapText="1"/>
      <protection locked="0"/>
    </xf>
    <xf numFmtId="0" fontId="17" fillId="0" borderId="76" xfId="4" applyFont="1" applyBorder="1" applyAlignment="1" applyProtection="1">
      <alignment horizontal="center" wrapText="1"/>
      <protection locked="0"/>
    </xf>
    <xf numFmtId="0" fontId="17" fillId="0" borderId="77" xfId="4" applyFont="1" applyBorder="1" applyAlignment="1" applyProtection="1">
      <alignment horizontal="center" wrapText="1"/>
      <protection locked="0"/>
    </xf>
    <xf numFmtId="0" fontId="17" fillId="0" borderId="78" xfId="4" applyFont="1" applyBorder="1" applyAlignment="1" applyProtection="1">
      <alignment horizontal="center" wrapText="1"/>
      <protection locked="0"/>
    </xf>
    <xf numFmtId="0" fontId="4" fillId="3" borderId="112" xfId="4" applyFont="1" applyFill="1" applyBorder="1" applyAlignment="1">
      <alignment horizontal="center" vertical="center" wrapText="1"/>
    </xf>
    <xf numFmtId="0" fontId="4" fillId="3" borderId="11" xfId="4" applyFont="1" applyFill="1" applyBorder="1" applyAlignment="1">
      <alignment horizontal="center" vertical="center" wrapText="1"/>
    </xf>
    <xf numFmtId="0" fontId="4" fillId="3" borderId="113" xfId="4" applyFont="1" applyFill="1" applyBorder="1" applyAlignment="1">
      <alignment horizontal="center" vertical="center" wrapText="1"/>
    </xf>
    <xf numFmtId="0" fontId="7" fillId="12" borderId="52" xfId="3" applyFont="1" applyFill="1" applyBorder="1" applyAlignment="1">
      <alignment horizontal="center" vertical="center"/>
    </xf>
    <xf numFmtId="0" fontId="7" fillId="12" borderId="53" xfId="3" applyFont="1" applyFill="1" applyBorder="1" applyAlignment="1">
      <alignment horizontal="center" vertical="center"/>
    </xf>
    <xf numFmtId="0" fontId="17" fillId="0" borderId="250" xfId="3" applyFont="1" applyFill="1" applyBorder="1" applyAlignment="1" applyProtection="1">
      <alignment horizontal="center" vertical="center" wrapText="1"/>
      <protection locked="0"/>
    </xf>
    <xf numFmtId="0" fontId="17" fillId="0" borderId="253" xfId="3" applyFont="1" applyFill="1" applyBorder="1" applyAlignment="1" applyProtection="1">
      <alignment horizontal="center" vertical="center" wrapText="1"/>
      <protection locked="0"/>
    </xf>
    <xf numFmtId="0" fontId="17" fillId="0" borderId="256" xfId="3" applyFont="1" applyFill="1" applyBorder="1" applyAlignment="1" applyProtection="1">
      <alignment horizontal="center" vertical="center" wrapText="1"/>
      <protection locked="0"/>
    </xf>
    <xf numFmtId="0" fontId="1" fillId="0" borderId="18" xfId="4" applyBorder="1" applyAlignment="1">
      <alignment horizontal="center" vertical="center" wrapText="1"/>
    </xf>
    <xf numFmtId="0" fontId="1" fillId="0" borderId="24" xfId="4" applyBorder="1" applyAlignment="1">
      <alignment horizontal="center" vertical="center" wrapText="1"/>
    </xf>
    <xf numFmtId="0" fontId="17" fillId="0" borderId="72" xfId="4" applyFont="1" applyBorder="1" applyAlignment="1" applyProtection="1">
      <alignment horizontal="center" wrapText="1"/>
      <protection locked="0"/>
    </xf>
    <xf numFmtId="0" fontId="17" fillId="0" borderId="73" xfId="4" applyFont="1" applyBorder="1" applyAlignment="1" applyProtection="1">
      <alignment horizontal="center" wrapText="1"/>
      <protection locked="0"/>
    </xf>
    <xf numFmtId="0" fontId="17" fillId="0" borderId="74" xfId="4" applyFont="1" applyBorder="1" applyAlignment="1" applyProtection="1">
      <alignment horizontal="center" wrapText="1"/>
      <protection locked="0"/>
    </xf>
    <xf numFmtId="0" fontId="7" fillId="12" borderId="53" xfId="4" applyFont="1" applyFill="1" applyBorder="1" applyAlignment="1">
      <alignment horizontal="center" vertical="center" wrapText="1"/>
    </xf>
    <xf numFmtId="0" fontId="7" fillId="12" borderId="231" xfId="4" applyFont="1" applyFill="1" applyBorder="1" applyAlignment="1">
      <alignment horizontal="center" vertical="center" wrapText="1"/>
    </xf>
    <xf numFmtId="0" fontId="17" fillId="0" borderId="79" xfId="3" applyFont="1" applyFill="1" applyBorder="1" applyAlignment="1" applyProtection="1">
      <alignment horizontal="center" vertical="center" wrapText="1"/>
      <protection locked="0"/>
    </xf>
    <xf numFmtId="0" fontId="17" fillId="0" borderId="80" xfId="3" applyFont="1" applyFill="1" applyBorder="1" applyAlignment="1" applyProtection="1">
      <alignment horizontal="center" vertical="center" wrapText="1"/>
      <protection locked="0"/>
    </xf>
    <xf numFmtId="0" fontId="17" fillId="0" borderId="83" xfId="3" applyFont="1" applyFill="1" applyBorder="1" applyAlignment="1" applyProtection="1">
      <alignment horizontal="center" vertical="center" wrapText="1"/>
      <protection locked="0"/>
    </xf>
    <xf numFmtId="0" fontId="17" fillId="0" borderId="84" xfId="3" applyFont="1" applyFill="1" applyBorder="1" applyAlignment="1" applyProtection="1">
      <alignment horizontal="center" vertical="center" wrapText="1"/>
      <protection locked="0"/>
    </xf>
    <xf numFmtId="0" fontId="17" fillId="0" borderId="89" xfId="3" applyFont="1" applyFill="1" applyBorder="1" applyAlignment="1" applyProtection="1">
      <alignment horizontal="center" vertical="center" wrapText="1"/>
      <protection locked="0"/>
    </xf>
    <xf numFmtId="0" fontId="17" fillId="0" borderId="90" xfId="3" applyFont="1" applyFill="1" applyBorder="1" applyAlignment="1" applyProtection="1">
      <alignment horizontal="center" vertical="center" wrapText="1"/>
      <protection locked="0"/>
    </xf>
    <xf numFmtId="0" fontId="7" fillId="12" borderId="70" xfId="4" applyFont="1" applyFill="1" applyBorder="1" applyAlignment="1">
      <alignment horizontal="center" vertical="center" wrapText="1"/>
    </xf>
    <xf numFmtId="0" fontId="7" fillId="12" borderId="71" xfId="4" applyFont="1" applyFill="1" applyBorder="1" applyAlignment="1">
      <alignment horizontal="center" vertical="center" wrapText="1"/>
    </xf>
    <xf numFmtId="0" fontId="7" fillId="12" borderId="49" xfId="4" applyFont="1" applyFill="1" applyBorder="1" applyAlignment="1">
      <alignment horizontal="center"/>
    </xf>
    <xf numFmtId="0" fontId="17" fillId="0" borderId="86" xfId="4" applyFont="1" applyBorder="1" applyAlignment="1" applyProtection="1">
      <alignment horizontal="center" wrapText="1"/>
      <protection locked="0"/>
    </xf>
    <xf numFmtId="0" fontId="17" fillId="0" borderId="87" xfId="4" applyFont="1" applyBorder="1" applyAlignment="1" applyProtection="1">
      <alignment horizontal="center" wrapText="1"/>
      <protection locked="0"/>
    </xf>
    <xf numFmtId="0" fontId="17" fillId="0" borderId="88" xfId="4" applyFont="1" applyBorder="1" applyAlignment="1" applyProtection="1">
      <alignment horizontal="center" wrapText="1"/>
      <protection locked="0"/>
    </xf>
    <xf numFmtId="0" fontId="1" fillId="0" borderId="16" xfId="4" applyBorder="1" applyAlignment="1" applyProtection="1">
      <alignment horizontal="center" vertical="center"/>
    </xf>
    <xf numFmtId="0" fontId="1" fillId="0" borderId="17" xfId="4" applyBorder="1" applyAlignment="1" applyProtection="1">
      <alignment horizontal="center" vertical="center"/>
    </xf>
    <xf numFmtId="0" fontId="1" fillId="0" borderId="23" xfId="4" applyBorder="1" applyAlignment="1" applyProtection="1">
      <alignment horizontal="center" vertical="center"/>
    </xf>
    <xf numFmtId="0" fontId="1" fillId="0" borderId="8" xfId="4" applyBorder="1" applyAlignment="1" applyProtection="1">
      <alignment horizontal="center" vertical="center"/>
    </xf>
    <xf numFmtId="0" fontId="1" fillId="0" borderId="9" xfId="4" applyBorder="1" applyAlignment="1">
      <alignment horizontal="center" vertical="center" wrapText="1"/>
    </xf>
    <xf numFmtId="0" fontId="7" fillId="12" borderId="2" xfId="4" applyFont="1" applyFill="1" applyBorder="1" applyAlignment="1">
      <alignment horizontal="center"/>
    </xf>
    <xf numFmtId="0" fontId="7" fillId="12" borderId="283" xfId="4" applyFont="1" applyFill="1" applyBorder="1" applyAlignment="1">
      <alignment horizontal="center"/>
    </xf>
    <xf numFmtId="0" fontId="7" fillId="12" borderId="2" xfId="4" applyFont="1" applyFill="1" applyBorder="1" applyAlignment="1">
      <alignment horizontal="center" wrapText="1"/>
    </xf>
    <xf numFmtId="0" fontId="7" fillId="12" borderId="283" xfId="4" applyFont="1" applyFill="1" applyBorder="1" applyAlignment="1">
      <alignment horizontal="center" wrapText="1"/>
    </xf>
    <xf numFmtId="0" fontId="1" fillId="0" borderId="187" xfId="4" applyBorder="1" applyAlignment="1">
      <alignment horizontal="center" vertical="center"/>
    </xf>
    <xf numFmtId="0" fontId="1" fillId="0" borderId="23" xfId="4" applyBorder="1" applyAlignment="1">
      <alignment horizontal="center" vertical="center"/>
    </xf>
    <xf numFmtId="0" fontId="1" fillId="0" borderId="0" xfId="4" applyBorder="1" applyAlignment="1">
      <alignment horizontal="center" vertical="center"/>
    </xf>
    <xf numFmtId="0" fontId="1" fillId="0" borderId="39" xfId="4" applyBorder="1" applyAlignment="1">
      <alignment horizontal="center" vertical="center"/>
    </xf>
    <xf numFmtId="0" fontId="1" fillId="0" borderId="10" xfId="4" applyBorder="1" applyAlignment="1">
      <alignment horizontal="center" vertical="center"/>
    </xf>
    <xf numFmtId="0" fontId="1" fillId="0" borderId="9" xfId="4" applyBorder="1" applyAlignment="1">
      <alignment horizontal="center" vertical="center"/>
    </xf>
    <xf numFmtId="0" fontId="7" fillId="12" borderId="70" xfId="3" applyFont="1" applyFill="1" applyBorder="1" applyAlignment="1">
      <alignment horizontal="center" vertical="center"/>
    </xf>
    <xf numFmtId="0" fontId="7" fillId="12" borderId="71" xfId="3" applyFont="1" applyFill="1" applyBorder="1" applyAlignment="1">
      <alignment horizontal="center" vertical="center"/>
    </xf>
    <xf numFmtId="0" fontId="17" fillId="0" borderId="60" xfId="3" applyFont="1" applyFill="1" applyBorder="1" applyAlignment="1" applyProtection="1">
      <alignment horizontal="center" vertical="center" wrapText="1"/>
      <protection locked="0"/>
    </xf>
    <xf numFmtId="0" fontId="17" fillId="0" borderId="64" xfId="3" applyFont="1" applyFill="1" applyBorder="1" applyAlignment="1" applyProtection="1">
      <alignment horizontal="center" vertical="center" wrapText="1"/>
      <protection locked="0"/>
    </xf>
    <xf numFmtId="0" fontId="17" fillId="0" borderId="67" xfId="3" applyFont="1" applyFill="1" applyBorder="1" applyAlignment="1" applyProtection="1">
      <alignment horizontal="center" vertical="center" wrapText="1"/>
      <protection locked="0"/>
    </xf>
    <xf numFmtId="0" fontId="17" fillId="0" borderId="61" xfId="3" applyFont="1" applyFill="1" applyBorder="1" applyAlignment="1" applyProtection="1">
      <alignment horizontal="center" vertical="center" wrapText="1"/>
      <protection locked="0"/>
    </xf>
    <xf numFmtId="0" fontId="17" fillId="0" borderId="65" xfId="3" applyFont="1" applyFill="1" applyBorder="1" applyAlignment="1" applyProtection="1">
      <alignment horizontal="center" vertical="center" wrapText="1"/>
      <protection locked="0"/>
    </xf>
    <xf numFmtId="0" fontId="17" fillId="0" borderId="68" xfId="3" applyFont="1" applyFill="1" applyBorder="1" applyAlignment="1" applyProtection="1">
      <alignment horizontal="center" vertical="center" wrapText="1"/>
      <protection locked="0"/>
    </xf>
    <xf numFmtId="0" fontId="17" fillId="0" borderId="62" xfId="3" applyFont="1" applyFill="1" applyBorder="1" applyAlignment="1" applyProtection="1">
      <alignment horizontal="center" vertical="center" wrapText="1"/>
      <protection locked="0"/>
    </xf>
    <xf numFmtId="0" fontId="17" fillId="0" borderId="63" xfId="3" applyFont="1" applyFill="1" applyBorder="1" applyAlignment="1" applyProtection="1">
      <alignment horizontal="center" vertical="center" wrapText="1"/>
      <protection locked="0"/>
    </xf>
    <xf numFmtId="0" fontId="17" fillId="0" borderId="66" xfId="3" applyFont="1" applyFill="1" applyBorder="1" applyAlignment="1" applyProtection="1">
      <alignment horizontal="center" vertical="center" wrapText="1"/>
      <protection locked="0"/>
    </xf>
    <xf numFmtId="0" fontId="17" fillId="0" borderId="69" xfId="3" applyFont="1" applyFill="1" applyBorder="1" applyAlignment="1" applyProtection="1">
      <alignment horizontal="center" vertical="center" wrapText="1"/>
      <protection locked="0"/>
    </xf>
    <xf numFmtId="0" fontId="17" fillId="0" borderId="46" xfId="3" applyFont="1" applyFill="1" applyBorder="1" applyAlignment="1" applyProtection="1">
      <alignment horizontal="center" vertical="center" wrapText="1"/>
      <protection locked="0"/>
    </xf>
    <xf numFmtId="0" fontId="4" fillId="3" borderId="11" xfId="4" applyFont="1" applyFill="1" applyBorder="1" applyAlignment="1">
      <alignment horizontal="center" vertical="center"/>
    </xf>
    <xf numFmtId="0" fontId="4" fillId="3" borderId="113" xfId="4" applyFont="1" applyFill="1" applyBorder="1" applyAlignment="1">
      <alignment horizontal="center" vertical="center"/>
    </xf>
    <xf numFmtId="0" fontId="17" fillId="0" borderId="251" xfId="3" applyFont="1" applyFill="1" applyBorder="1" applyAlignment="1" applyProtection="1">
      <alignment horizontal="center" vertical="center" wrapText="1"/>
      <protection locked="0"/>
    </xf>
    <xf numFmtId="0" fontId="17" fillId="0" borderId="254" xfId="3" applyFont="1" applyFill="1" applyBorder="1" applyAlignment="1" applyProtection="1">
      <alignment horizontal="center" vertical="center" wrapText="1"/>
      <protection locked="0"/>
    </xf>
    <xf numFmtId="0" fontId="17" fillId="0" borderId="257" xfId="3" applyFont="1" applyFill="1" applyBorder="1" applyAlignment="1" applyProtection="1">
      <alignment horizontal="center" vertical="center" wrapText="1"/>
      <protection locked="0"/>
    </xf>
    <xf numFmtId="0" fontId="2" fillId="12" borderId="2" xfId="4" applyFont="1" applyFill="1" applyBorder="1" applyAlignment="1">
      <alignment horizontal="center" vertical="center"/>
    </xf>
    <xf numFmtId="0" fontId="32" fillId="14" borderId="6" xfId="3" applyFont="1" applyFill="1" applyBorder="1" applyAlignment="1">
      <alignment horizontal="center" vertical="center"/>
    </xf>
    <xf numFmtId="0" fontId="5" fillId="14" borderId="5" xfId="3" applyFont="1" applyFill="1" applyBorder="1" applyAlignment="1">
      <alignment horizontal="center" vertical="center" wrapText="1"/>
    </xf>
    <xf numFmtId="0" fontId="5" fillId="14" borderId="6" xfId="3" applyFont="1" applyFill="1" applyBorder="1" applyAlignment="1">
      <alignment horizontal="center" vertical="center" wrapText="1"/>
    </xf>
    <xf numFmtId="0" fontId="8" fillId="0" borderId="113" xfId="0" applyFont="1" applyFill="1" applyBorder="1" applyAlignment="1">
      <alignment horizontal="center" vertical="center" wrapText="1"/>
    </xf>
    <xf numFmtId="0" fontId="17" fillId="0" borderId="252" xfId="3" applyFont="1" applyFill="1" applyBorder="1" applyAlignment="1" applyProtection="1">
      <alignment horizontal="center" vertical="center" wrapText="1"/>
      <protection locked="0"/>
    </xf>
    <xf numFmtId="0" fontId="17" fillId="0" borderId="255" xfId="3" applyFont="1" applyFill="1" applyBorder="1" applyAlignment="1" applyProtection="1">
      <alignment horizontal="center" vertical="center" wrapText="1"/>
      <protection locked="0"/>
    </xf>
    <xf numFmtId="0" fontId="17" fillId="0" borderId="258" xfId="3" applyFont="1" applyFill="1" applyBorder="1" applyAlignment="1" applyProtection="1">
      <alignment horizontal="center" vertical="center" wrapText="1"/>
      <protection locked="0"/>
    </xf>
    <xf numFmtId="0" fontId="1" fillId="0" borderId="187" xfId="4" applyFont="1" applyBorder="1" applyAlignment="1">
      <alignment horizontal="center" vertical="center" wrapText="1"/>
    </xf>
    <xf numFmtId="0" fontId="1" fillId="0" borderId="23" xfId="4" applyFont="1" applyBorder="1" applyAlignment="1">
      <alignment horizontal="center" vertical="center" wrapText="1"/>
    </xf>
    <xf numFmtId="0" fontId="1" fillId="0" borderId="0" xfId="4" applyFont="1" applyBorder="1" applyAlignment="1">
      <alignment horizontal="center" vertical="center" wrapText="1"/>
    </xf>
    <xf numFmtId="0" fontId="1" fillId="0" borderId="41" xfId="4" applyBorder="1" applyAlignment="1">
      <alignment horizontal="center" vertical="center" wrapText="1"/>
    </xf>
    <xf numFmtId="0" fontId="7" fillId="12" borderId="282" xfId="4" applyFont="1" applyFill="1" applyBorder="1" applyAlignment="1">
      <alignment horizontal="center"/>
    </xf>
    <xf numFmtId="0" fontId="4" fillId="0" borderId="10" xfId="0" applyFont="1" applyFill="1" applyBorder="1" applyAlignment="1">
      <alignment horizontal="left" vertical="center" wrapText="1"/>
    </xf>
    <xf numFmtId="0" fontId="7" fillId="12" borderId="101" xfId="3" applyFont="1" applyFill="1" applyBorder="1" applyAlignment="1">
      <alignment horizontal="center" vertical="center" wrapText="1"/>
    </xf>
    <xf numFmtId="0" fontId="7" fillId="12" borderId="70" xfId="3" applyFont="1" applyFill="1" applyBorder="1" applyAlignment="1">
      <alignment horizontal="center" vertical="center" wrapText="1"/>
    </xf>
    <xf numFmtId="0" fontId="7" fillId="12" borderId="71" xfId="3" applyFont="1" applyFill="1" applyBorder="1" applyAlignment="1">
      <alignment horizontal="center" vertical="center" wrapText="1"/>
    </xf>
    <xf numFmtId="0" fontId="7" fillId="12" borderId="293" xfId="3" applyFont="1" applyFill="1" applyBorder="1" applyAlignment="1">
      <alignment horizontal="center" vertical="center" wrapText="1"/>
    </xf>
    <xf numFmtId="10" fontId="4" fillId="0" borderId="81" xfId="3" applyNumberFormat="1" applyFont="1" applyFill="1" applyBorder="1" applyAlignment="1" applyProtection="1">
      <alignment horizontal="center" vertical="center" wrapText="1"/>
      <protection locked="0"/>
    </xf>
    <xf numFmtId="10" fontId="4" fillId="0" borderId="82" xfId="3" applyNumberFormat="1" applyFont="1" applyFill="1" applyBorder="1" applyAlignment="1" applyProtection="1">
      <alignment horizontal="center" vertical="center" wrapText="1"/>
      <protection locked="0"/>
    </xf>
    <xf numFmtId="10" fontId="4" fillId="0" borderId="294" xfId="3" applyNumberFormat="1" applyFont="1" applyFill="1" applyBorder="1" applyAlignment="1" applyProtection="1">
      <alignment horizontal="center" vertical="center" wrapText="1"/>
      <protection locked="0"/>
    </xf>
    <xf numFmtId="10" fontId="4" fillId="0" borderId="85" xfId="3" applyNumberFormat="1" applyFont="1" applyFill="1" applyBorder="1" applyAlignment="1" applyProtection="1">
      <alignment horizontal="center" vertical="center" wrapText="1"/>
      <protection locked="0"/>
    </xf>
    <xf numFmtId="10" fontId="4" fillId="0" borderId="0" xfId="3" applyNumberFormat="1" applyFont="1" applyFill="1" applyBorder="1" applyAlignment="1" applyProtection="1">
      <alignment horizontal="center" vertical="center" wrapText="1"/>
      <protection locked="0"/>
    </xf>
    <xf numFmtId="10" fontId="4" fillId="0" borderId="8" xfId="3" applyNumberFormat="1" applyFont="1" applyFill="1" applyBorder="1" applyAlignment="1" applyProtection="1">
      <alignment horizontal="center" vertical="center" wrapText="1"/>
      <protection locked="0"/>
    </xf>
    <xf numFmtId="10" fontId="4" fillId="0" borderId="91" xfId="3" applyNumberFormat="1" applyFont="1" applyFill="1" applyBorder="1" applyAlignment="1" applyProtection="1">
      <alignment horizontal="center" vertical="center" wrapText="1"/>
      <protection locked="0"/>
    </xf>
    <xf numFmtId="10" fontId="4" fillId="0" borderId="71" xfId="3" applyNumberFormat="1" applyFont="1" applyFill="1" applyBorder="1" applyAlignment="1" applyProtection="1">
      <alignment horizontal="center" vertical="center" wrapText="1"/>
      <protection locked="0"/>
    </xf>
    <xf numFmtId="10" fontId="4" fillId="0" borderId="293" xfId="3" applyNumberFormat="1" applyFont="1" applyFill="1" applyBorder="1" applyAlignment="1" applyProtection="1">
      <alignment horizontal="center" vertical="center" wrapText="1"/>
      <protection locked="0"/>
    </xf>
    <xf numFmtId="10" fontId="4" fillId="0" borderId="106" xfId="3" applyNumberFormat="1" applyFont="1" applyBorder="1" applyAlignment="1" applyProtection="1">
      <alignment horizontal="center" vertical="center" wrapText="1"/>
      <protection locked="0"/>
    </xf>
    <xf numFmtId="10" fontId="4" fillId="0" borderId="107" xfId="3" applyNumberFormat="1" applyFont="1" applyBorder="1" applyAlignment="1" applyProtection="1">
      <alignment horizontal="center" vertical="center" wrapText="1"/>
      <protection locked="0"/>
    </xf>
    <xf numFmtId="10" fontId="4" fillId="0" borderId="295" xfId="3" applyNumberFormat="1" applyFont="1" applyBorder="1" applyAlignment="1" applyProtection="1">
      <alignment horizontal="center" vertical="center" wrapText="1"/>
      <protection locked="0"/>
    </xf>
    <xf numFmtId="0" fontId="7" fillId="12" borderId="95" xfId="3" applyFont="1" applyFill="1" applyBorder="1" applyAlignment="1">
      <alignment horizontal="center" vertical="center" wrapText="1"/>
    </xf>
    <xf numFmtId="0" fontId="66" fillId="12" borderId="20"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2" fillId="12" borderId="2" xfId="3" applyFont="1" applyFill="1" applyBorder="1" applyAlignment="1">
      <alignment horizontal="center" vertical="center"/>
    </xf>
    <xf numFmtId="0" fontId="2" fillId="12" borderId="3" xfId="3" applyFont="1" applyFill="1" applyBorder="1" applyAlignment="1">
      <alignment horizontal="center" vertical="center"/>
    </xf>
    <xf numFmtId="0" fontId="32" fillId="14" borderId="7" xfId="3" applyFont="1" applyFill="1" applyBorder="1" applyAlignment="1">
      <alignment horizontal="center" vertical="center"/>
    </xf>
    <xf numFmtId="0" fontId="4" fillId="3" borderId="57" xfId="3" applyFont="1" applyFill="1" applyBorder="1" applyAlignment="1" applyProtection="1">
      <alignment horizontal="center" vertical="center" wrapText="1"/>
      <protection locked="0"/>
    </xf>
    <xf numFmtId="0" fontId="4" fillId="3" borderId="44" xfId="3" applyFont="1" applyFill="1" applyBorder="1" applyAlignment="1" applyProtection="1">
      <alignment horizontal="center" vertical="center" wrapText="1"/>
      <protection locked="0"/>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23" xfId="0" applyBorder="1" applyAlignment="1">
      <alignment horizontal="center" vertical="center" wrapText="1"/>
    </xf>
    <xf numFmtId="0" fontId="0" fillId="0" borderId="8" xfId="0" applyBorder="1" applyAlignment="1">
      <alignment horizontal="center" vertical="center" wrapText="1"/>
    </xf>
    <xf numFmtId="0" fontId="0" fillId="0" borderId="39" xfId="0" applyBorder="1" applyAlignment="1">
      <alignment horizontal="center" vertical="center" wrapText="1"/>
    </xf>
    <xf numFmtId="0" fontId="0" fillId="0" borderId="40" xfId="0" applyBorder="1" applyAlignment="1">
      <alignment horizontal="center" vertical="center" wrapText="1"/>
    </xf>
    <xf numFmtId="0" fontId="7" fillId="12" borderId="0" xfId="3" applyFont="1" applyFill="1" applyBorder="1" applyAlignment="1">
      <alignment horizontal="center" vertical="center" wrapText="1"/>
    </xf>
    <xf numFmtId="0" fontId="7" fillId="12" borderId="84" xfId="3" applyFont="1" applyFill="1" applyBorder="1" applyAlignment="1">
      <alignment horizontal="center" vertical="center" wrapText="1"/>
    </xf>
    <xf numFmtId="0" fontId="4" fillId="3" borderId="112" xfId="3" applyFont="1" applyFill="1" applyBorder="1" applyAlignment="1">
      <alignment horizontal="center" vertical="center" wrapText="1"/>
    </xf>
    <xf numFmtId="0" fontId="4" fillId="3" borderId="11" xfId="3" applyFont="1" applyFill="1" applyBorder="1" applyAlignment="1">
      <alignment horizontal="center" vertical="center" wrapText="1"/>
    </xf>
    <xf numFmtId="0" fontId="4" fillId="3" borderId="113" xfId="3" applyFont="1" applyFill="1" applyBorder="1" applyAlignment="1">
      <alignment horizontal="center" vertical="center" wrapText="1"/>
    </xf>
    <xf numFmtId="0" fontId="0" fillId="0" borderId="112" xfId="0" applyBorder="1" applyAlignment="1">
      <alignment horizontal="center" wrapText="1"/>
    </xf>
    <xf numFmtId="0" fontId="0" fillId="0" borderId="11" xfId="0" applyBorder="1" applyAlignment="1">
      <alignment horizontal="center" wrapText="1"/>
    </xf>
    <xf numFmtId="0" fontId="0" fillId="0" borderId="113" xfId="0" applyBorder="1" applyAlignment="1">
      <alignment horizontal="center" wrapText="1"/>
    </xf>
    <xf numFmtId="0" fontId="0" fillId="0" borderId="9" xfId="0" applyBorder="1" applyAlignment="1">
      <alignment horizontal="center" vertical="center" wrapText="1"/>
    </xf>
    <xf numFmtId="0" fontId="0" fillId="0" borderId="18" xfId="0" applyBorder="1" applyAlignment="1">
      <alignment horizontal="center" vertical="center" wrapText="1"/>
    </xf>
    <xf numFmtId="0" fontId="0" fillId="0" borderId="24" xfId="0" applyBorder="1" applyAlignment="1">
      <alignment horizontal="center" vertical="center" wrapText="1"/>
    </xf>
    <xf numFmtId="0" fontId="0" fillId="0" borderId="41" xfId="0" applyBorder="1" applyAlignment="1">
      <alignment horizontal="center" vertical="center" wrapText="1"/>
    </xf>
    <xf numFmtId="0" fontId="0" fillId="0" borderId="24" xfId="0" applyBorder="1" applyAlignment="1">
      <alignment horizontal="center" wrapText="1"/>
    </xf>
    <xf numFmtId="0" fontId="0" fillId="0" borderId="41" xfId="0" applyBorder="1" applyAlignment="1">
      <alignment horizontal="center" wrapText="1"/>
    </xf>
    <xf numFmtId="0" fontId="0" fillId="0" borderId="112" xfId="0" applyBorder="1" applyAlignment="1">
      <alignment horizontal="center" vertical="center" wrapText="1"/>
    </xf>
    <xf numFmtId="0" fontId="0" fillId="0" borderId="11" xfId="0" applyBorder="1" applyAlignment="1">
      <alignment horizontal="center" vertical="center" wrapText="1"/>
    </xf>
    <xf numFmtId="0" fontId="0" fillId="0" borderId="113" xfId="0" applyBorder="1" applyAlignment="1">
      <alignment horizontal="center" vertical="center" wrapText="1"/>
    </xf>
    <xf numFmtId="0" fontId="7" fillId="12" borderId="95" xfId="3" applyFont="1" applyFill="1" applyBorder="1" applyAlignment="1">
      <alignment horizontal="center" vertical="center"/>
    </xf>
    <xf numFmtId="0" fontId="7" fillId="12" borderId="0" xfId="3" applyFont="1" applyFill="1" applyBorder="1" applyAlignment="1">
      <alignment horizontal="center" vertical="center"/>
    </xf>
    <xf numFmtId="0" fontId="4" fillId="0" borderId="81" xfId="3" applyFont="1" applyFill="1" applyBorder="1" applyAlignment="1" applyProtection="1">
      <alignment horizontal="center" vertical="center" wrapText="1"/>
      <protection locked="0"/>
    </xf>
    <xf numFmtId="0" fontId="4" fillId="0" borderId="82" xfId="3" applyFont="1" applyFill="1" applyBorder="1" applyAlignment="1" applyProtection="1">
      <alignment horizontal="center" vertical="center" wrapText="1"/>
      <protection locked="0"/>
    </xf>
    <xf numFmtId="0" fontId="4" fillId="0" borderId="85" xfId="3" applyFont="1" applyFill="1" applyBorder="1" applyAlignment="1" applyProtection="1">
      <alignment horizontal="center" vertical="center" wrapText="1"/>
      <protection locked="0"/>
    </xf>
    <xf numFmtId="0" fontId="4" fillId="0" borderId="0" xfId="3" applyFont="1" applyFill="1" applyBorder="1" applyAlignment="1" applyProtection="1">
      <alignment horizontal="center" vertical="center" wrapText="1"/>
      <protection locked="0"/>
    </xf>
    <xf numFmtId="0" fontId="4" fillId="0" borderId="91" xfId="3" applyFont="1" applyFill="1" applyBorder="1" applyAlignment="1" applyProtection="1">
      <alignment horizontal="center" vertical="center" wrapText="1"/>
      <protection locked="0"/>
    </xf>
    <xf numFmtId="0" fontId="4" fillId="0" borderId="71" xfId="3" applyFont="1" applyFill="1" applyBorder="1" applyAlignment="1" applyProtection="1">
      <alignment horizontal="center" vertical="center" wrapText="1"/>
      <protection locked="0"/>
    </xf>
    <xf numFmtId="0" fontId="70" fillId="0" borderId="285" xfId="0" applyFont="1" applyFill="1" applyBorder="1" applyAlignment="1">
      <alignment horizontal="center" vertical="center"/>
    </xf>
    <xf numFmtId="0" fontId="70" fillId="0" borderId="286" xfId="0" applyFont="1" applyFill="1" applyBorder="1" applyAlignment="1">
      <alignment horizontal="center" vertical="center"/>
    </xf>
    <xf numFmtId="0" fontId="70" fillId="0" borderId="287" xfId="0" applyFont="1" applyFill="1" applyBorder="1" applyAlignment="1">
      <alignment horizontal="center" vertical="center"/>
    </xf>
    <xf numFmtId="0" fontId="7" fillId="12" borderId="13" xfId="3" applyFont="1" applyFill="1" applyBorder="1" applyAlignment="1">
      <alignment horizontal="center" vertical="center" wrapText="1"/>
    </xf>
    <xf numFmtId="0" fontId="7" fillId="12" borderId="15" xfId="3" applyFont="1" applyFill="1" applyBorder="1" applyAlignment="1">
      <alignment horizontal="center" vertical="center" wrapText="1"/>
    </xf>
    <xf numFmtId="0" fontId="7" fillId="12" borderId="123" xfId="3" applyFont="1" applyFill="1" applyBorder="1" applyAlignment="1">
      <alignment horizontal="center" vertical="center" wrapText="1"/>
    </xf>
    <xf numFmtId="0" fontId="7" fillId="12" borderId="124" xfId="3" applyFont="1" applyFill="1" applyBorder="1" applyAlignment="1">
      <alignment horizontal="center" vertical="center" wrapText="1"/>
    </xf>
    <xf numFmtId="0" fontId="7" fillId="12" borderId="125" xfId="3" applyFont="1" applyFill="1" applyBorder="1" applyAlignment="1">
      <alignment horizontal="center" vertical="center" wrapText="1"/>
    </xf>
    <xf numFmtId="0" fontId="4" fillId="0" borderId="126" xfId="3" applyFont="1" applyFill="1" applyBorder="1" applyAlignment="1" applyProtection="1">
      <alignment horizontal="center" vertical="center" wrapText="1"/>
      <protection locked="0"/>
    </xf>
    <xf numFmtId="0" fontId="4" fillId="0" borderId="127" xfId="3" applyFont="1" applyFill="1" applyBorder="1" applyAlignment="1" applyProtection="1">
      <alignment horizontal="center" vertical="center" wrapText="1"/>
      <protection locked="0"/>
    </xf>
    <xf numFmtId="0" fontId="4" fillId="0" borderId="129" xfId="3" applyFont="1" applyFill="1" applyBorder="1" applyAlignment="1" applyProtection="1">
      <alignment horizontal="center" vertical="center" wrapText="1"/>
      <protection locked="0"/>
    </xf>
    <xf numFmtId="0" fontId="4" fillId="0" borderId="130" xfId="3" applyFont="1" applyFill="1" applyBorder="1" applyAlignment="1" applyProtection="1">
      <alignment horizontal="center" vertical="center" wrapText="1"/>
      <protection locked="0"/>
    </xf>
    <xf numFmtId="0" fontId="7" fillId="12" borderId="36" xfId="3" applyFont="1" applyFill="1" applyBorder="1" applyAlignment="1">
      <alignment horizontal="center" vertical="center" wrapText="1"/>
    </xf>
    <xf numFmtId="0" fontId="7" fillId="12" borderId="132" xfId="3" applyFont="1" applyFill="1" applyBorder="1" applyAlignment="1">
      <alignment horizontal="center" vertical="center" wrapText="1"/>
    </xf>
    <xf numFmtId="0" fontId="4" fillId="0" borderId="133" xfId="3" applyFont="1" applyFill="1" applyBorder="1" applyAlignment="1" applyProtection="1">
      <alignment horizontal="center" vertical="center" wrapText="1"/>
      <protection locked="0"/>
    </xf>
    <xf numFmtId="0" fontId="4" fillId="0" borderId="134" xfId="3" applyFont="1" applyFill="1" applyBorder="1" applyAlignment="1" applyProtection="1">
      <alignment horizontal="center" vertical="center" wrapText="1"/>
      <protection locked="0"/>
    </xf>
    <xf numFmtId="0" fontId="23" fillId="0" borderId="16" xfId="5" applyFont="1" applyBorder="1" applyAlignment="1">
      <alignment horizontal="center" vertical="center" wrapText="1"/>
    </xf>
    <xf numFmtId="0" fontId="23" fillId="0" borderId="17" xfId="5" applyFont="1" applyBorder="1" applyAlignment="1">
      <alignment horizontal="center" vertical="center" wrapText="1"/>
    </xf>
    <xf numFmtId="0" fontId="23" fillId="0" borderId="0" xfId="5" applyFont="1" applyBorder="1" applyAlignment="1">
      <alignment horizontal="center" vertical="center" wrapText="1"/>
    </xf>
    <xf numFmtId="0" fontId="23" fillId="0" borderId="8" xfId="5" applyFont="1" applyBorder="1" applyAlignment="1">
      <alignment horizontal="center" vertical="center" wrapText="1"/>
    </xf>
    <xf numFmtId="0" fontId="23" fillId="0" borderId="10" xfId="5" applyFont="1" applyBorder="1" applyAlignment="1">
      <alignment horizontal="center" vertical="center" wrapText="1"/>
    </xf>
    <xf numFmtId="0" fontId="23" fillId="0" borderId="40" xfId="5" applyFont="1" applyBorder="1" applyAlignment="1">
      <alignment horizontal="center" vertical="center" wrapText="1"/>
    </xf>
    <xf numFmtId="0" fontId="4" fillId="0" borderId="247" xfId="3" applyFont="1" applyFill="1" applyBorder="1" applyAlignment="1" applyProtection="1">
      <alignment horizontal="center" vertical="center" wrapText="1"/>
      <protection locked="0"/>
    </xf>
    <xf numFmtId="0" fontId="4" fillId="0" borderId="248" xfId="3" applyFont="1" applyFill="1" applyBorder="1" applyAlignment="1" applyProtection="1">
      <alignment horizontal="center" vertical="center" wrapText="1"/>
      <protection locked="0"/>
    </xf>
    <xf numFmtId="0" fontId="7" fillId="12" borderId="63" xfId="3" applyFont="1" applyFill="1" applyBorder="1" applyAlignment="1">
      <alignment horizontal="center" vertical="center"/>
    </xf>
    <xf numFmtId="0" fontId="7" fillId="12" borderId="276" xfId="3" applyFont="1" applyFill="1" applyBorder="1" applyAlignment="1">
      <alignment horizontal="center" vertical="center"/>
    </xf>
    <xf numFmtId="0" fontId="7" fillId="12" borderId="49" xfId="3" applyFont="1" applyFill="1" applyBorder="1" applyAlignment="1">
      <alignment horizontal="center" vertical="center"/>
    </xf>
    <xf numFmtId="0" fontId="7" fillId="12" borderId="153" xfId="3" applyFont="1" applyFill="1" applyBorder="1" applyAlignment="1">
      <alignment horizontal="center" vertical="center"/>
    </xf>
    <xf numFmtId="0" fontId="7" fillId="12" borderId="116" xfId="3" applyFont="1" applyFill="1" applyBorder="1" applyAlignment="1">
      <alignment horizontal="center" vertical="center"/>
    </xf>
    <xf numFmtId="0" fontId="7" fillId="12" borderId="117" xfId="3" applyFont="1" applyFill="1" applyBorder="1" applyAlignment="1">
      <alignment horizontal="center" vertical="center"/>
    </xf>
    <xf numFmtId="0" fontId="7" fillId="12" borderId="118" xfId="3" applyFont="1" applyFill="1" applyBorder="1" applyAlignment="1">
      <alignment horizontal="center" vertical="center"/>
    </xf>
    <xf numFmtId="0" fontId="4" fillId="0" borderId="242" xfId="3" applyFont="1" applyFill="1" applyBorder="1" applyAlignment="1" applyProtection="1">
      <alignment horizontal="center" vertical="center" wrapText="1"/>
      <protection locked="0"/>
    </xf>
    <xf numFmtId="0" fontId="4" fillId="0" borderId="243" xfId="3" applyFont="1" applyFill="1" applyBorder="1" applyAlignment="1" applyProtection="1">
      <alignment horizontal="center" vertical="center" wrapText="1"/>
      <protection locked="0"/>
    </xf>
    <xf numFmtId="0" fontId="4" fillId="0" borderId="244" xfId="3" applyFont="1" applyFill="1" applyBorder="1" applyAlignment="1" applyProtection="1">
      <alignment horizontal="center" vertical="center" wrapText="1"/>
      <protection locked="0"/>
    </xf>
    <xf numFmtId="0" fontId="4" fillId="0" borderId="245" xfId="3" applyFont="1" applyFill="1" applyBorder="1" applyAlignment="1" applyProtection="1">
      <alignment horizontal="center" vertical="center" wrapText="1"/>
      <protection locked="0"/>
    </xf>
    <xf numFmtId="0" fontId="23" fillId="0" borderId="112" xfId="5" applyFont="1" applyBorder="1" applyAlignment="1">
      <alignment horizontal="center" vertical="center" wrapText="1"/>
    </xf>
    <xf numFmtId="0" fontId="23" fillId="0" borderId="113" xfId="5" applyFont="1" applyBorder="1" applyAlignment="1">
      <alignment horizontal="center" vertical="center" wrapText="1"/>
    </xf>
    <xf numFmtId="0" fontId="2" fillId="12" borderId="1" xfId="5" applyFont="1" applyFill="1" applyBorder="1" applyAlignment="1">
      <alignment horizontal="center" vertical="center" wrapText="1"/>
    </xf>
    <xf numFmtId="0" fontId="2" fillId="12" borderId="2" xfId="5" applyFont="1" applyFill="1" applyBorder="1" applyAlignment="1">
      <alignment horizontal="center" vertical="center" wrapText="1"/>
    </xf>
    <xf numFmtId="0" fontId="2" fillId="12" borderId="3" xfId="5" applyFont="1" applyFill="1" applyBorder="1" applyAlignment="1">
      <alignment horizontal="center" vertical="center" wrapText="1"/>
    </xf>
    <xf numFmtId="0" fontId="23" fillId="0" borderId="112" xfId="5" applyFont="1" applyBorder="1" applyAlignment="1">
      <alignment horizontal="center" vertical="center"/>
    </xf>
    <xf numFmtId="0" fontId="23" fillId="0" borderId="113" xfId="5" applyFont="1" applyBorder="1" applyAlignment="1">
      <alignment horizontal="center" vertical="center"/>
    </xf>
    <xf numFmtId="0" fontId="23" fillId="0" borderId="16" xfId="5" applyFont="1" applyBorder="1" applyAlignment="1">
      <alignment horizontal="center" vertical="center"/>
    </xf>
    <xf numFmtId="0" fontId="23" fillId="0" borderId="17" xfId="5" applyFont="1" applyBorder="1" applyAlignment="1">
      <alignment horizontal="center" vertical="center"/>
    </xf>
    <xf numFmtId="0" fontId="23" fillId="0" borderId="23" xfId="5" applyFont="1" applyBorder="1" applyAlignment="1">
      <alignment horizontal="center" vertical="center"/>
    </xf>
    <xf numFmtId="0" fontId="23" fillId="0" borderId="8" xfId="5" applyFont="1" applyBorder="1" applyAlignment="1">
      <alignment horizontal="center" vertical="center"/>
    </xf>
    <xf numFmtId="0" fontId="23" fillId="0" borderId="39" xfId="5" applyFont="1" applyBorder="1" applyAlignment="1">
      <alignment horizontal="center" vertical="center"/>
    </xf>
    <xf numFmtId="0" fontId="23" fillId="0" borderId="40" xfId="5" applyFont="1" applyBorder="1" applyAlignment="1">
      <alignment horizontal="center" vertical="center"/>
    </xf>
    <xf numFmtId="0" fontId="23" fillId="0" borderId="11" xfId="5" applyFont="1" applyBorder="1" applyAlignment="1">
      <alignment horizontal="center" vertical="center"/>
    </xf>
    <xf numFmtId="0" fontId="23" fillId="0" borderId="18" xfId="5" applyFont="1" applyBorder="1" applyAlignment="1">
      <alignment horizontal="center" vertical="center" wrapText="1"/>
    </xf>
    <xf numFmtId="0" fontId="23" fillId="0" borderId="24" xfId="5" applyFont="1" applyBorder="1" applyAlignment="1">
      <alignment horizontal="center" vertical="center" wrapText="1"/>
    </xf>
    <xf numFmtId="0" fontId="23" fillId="0" borderId="41" xfId="5" applyFont="1" applyBorder="1" applyAlignment="1">
      <alignment horizontal="center" vertical="center" wrapText="1"/>
    </xf>
    <xf numFmtId="0" fontId="23" fillId="0" borderId="11" xfId="5" applyFont="1" applyBorder="1" applyAlignment="1">
      <alignment horizontal="center" vertical="center" wrapText="1"/>
    </xf>
    <xf numFmtId="0" fontId="23" fillId="0" borderId="187" xfId="5" applyFont="1" applyBorder="1" applyAlignment="1">
      <alignment horizontal="center" vertical="center"/>
    </xf>
    <xf numFmtId="0" fontId="23" fillId="0" borderId="0" xfId="5" applyFont="1" applyBorder="1" applyAlignment="1">
      <alignment horizontal="center" vertical="center"/>
    </xf>
    <xf numFmtId="0" fontId="23" fillId="0" borderId="278" xfId="5" applyFont="1" applyBorder="1" applyAlignment="1">
      <alignment horizontal="center" vertical="center"/>
    </xf>
    <xf numFmtId="0" fontId="23" fillId="0" borderId="277" xfId="5" applyFont="1" applyBorder="1" applyAlignment="1">
      <alignment horizontal="center" vertical="center"/>
    </xf>
    <xf numFmtId="0" fontId="22" fillId="0" borderId="110" xfId="5" applyFont="1" applyFill="1" applyBorder="1" applyAlignment="1">
      <alignment horizontal="center" vertical="center" wrapText="1"/>
    </xf>
    <xf numFmtId="0" fontId="20" fillId="12" borderId="1" xfId="5" applyFont="1" applyFill="1" applyBorder="1" applyAlignment="1">
      <alignment horizontal="center" vertical="center" wrapText="1"/>
    </xf>
    <xf numFmtId="0" fontId="20" fillId="12" borderId="2" xfId="5" applyFont="1" applyFill="1" applyBorder="1" applyAlignment="1">
      <alignment horizontal="center" vertical="center" wrapText="1"/>
    </xf>
    <xf numFmtId="0" fontId="32" fillId="13" borderId="0" xfId="3" applyFont="1" applyFill="1" applyBorder="1" applyAlignment="1">
      <alignment horizontal="center" vertical="center" wrapText="1"/>
    </xf>
    <xf numFmtId="0" fontId="4" fillId="0" borderId="79" xfId="3" applyFont="1" applyFill="1" applyBorder="1" applyAlignment="1" applyProtection="1">
      <alignment horizontal="center" vertical="center" wrapText="1"/>
      <protection locked="0"/>
    </xf>
    <xf numFmtId="0" fontId="4" fillId="0" borderId="102" xfId="3" applyFont="1" applyFill="1" applyBorder="1" applyAlignment="1" applyProtection="1">
      <alignment horizontal="center" vertical="center" wrapText="1"/>
      <protection locked="0"/>
    </xf>
    <xf numFmtId="0" fontId="4" fillId="0" borderId="83" xfId="3" applyFont="1" applyFill="1" applyBorder="1" applyAlignment="1" applyProtection="1">
      <alignment horizontal="center" vertical="center" wrapText="1"/>
      <protection locked="0"/>
    </xf>
    <xf numFmtId="0" fontId="4" fillId="0" borderId="103" xfId="3" applyFont="1" applyFill="1" applyBorder="1" applyAlignment="1" applyProtection="1">
      <alignment horizontal="center" vertical="center" wrapText="1"/>
      <protection locked="0"/>
    </xf>
    <xf numFmtId="0" fontId="4" fillId="0" borderId="89" xfId="3" applyFont="1" applyFill="1" applyBorder="1" applyAlignment="1" applyProtection="1">
      <alignment horizontal="center" vertical="center" wrapText="1"/>
      <protection locked="0"/>
    </xf>
    <xf numFmtId="0" fontId="4" fillId="0" borderId="105" xfId="3" applyFont="1" applyFill="1" applyBorder="1" applyAlignment="1" applyProtection="1">
      <alignment horizontal="center" vertical="center" wrapText="1"/>
      <protection locked="0"/>
    </xf>
    <xf numFmtId="0" fontId="4" fillId="0" borderId="82" xfId="3" applyFont="1" applyFill="1" applyBorder="1" applyAlignment="1" applyProtection="1">
      <alignment horizontal="center" vertical="center"/>
      <protection locked="0"/>
    </xf>
    <xf numFmtId="0" fontId="4" fillId="0" borderId="83" xfId="3" applyFont="1" applyFill="1" applyBorder="1" applyAlignment="1" applyProtection="1">
      <alignment horizontal="center" vertical="center"/>
      <protection locked="0"/>
    </xf>
    <xf numFmtId="0" fontId="4" fillId="0" borderId="0" xfId="3" applyFont="1" applyFill="1" applyBorder="1" applyAlignment="1" applyProtection="1">
      <alignment horizontal="center" vertical="center"/>
      <protection locked="0"/>
    </xf>
    <xf numFmtId="0" fontId="4" fillId="0" borderId="89" xfId="3" applyFont="1" applyFill="1" applyBorder="1" applyAlignment="1" applyProtection="1">
      <alignment horizontal="center" vertical="center"/>
      <protection locked="0"/>
    </xf>
    <xf numFmtId="0" fontId="4" fillId="0" borderId="71" xfId="3" applyFont="1" applyFill="1" applyBorder="1" applyAlignment="1" applyProtection="1">
      <alignment horizontal="center" vertical="center"/>
      <protection locked="0"/>
    </xf>
    <xf numFmtId="0" fontId="13" fillId="12" borderId="101" xfId="3" applyFont="1" applyFill="1" applyBorder="1" applyAlignment="1">
      <alignment horizontal="center" vertical="center" wrapText="1"/>
    </xf>
    <xf numFmtId="0" fontId="13" fillId="12" borderId="49" xfId="3" applyFont="1" applyFill="1" applyBorder="1" applyAlignment="1">
      <alignment horizontal="center" vertical="center" wrapText="1"/>
    </xf>
    <xf numFmtId="0" fontId="13" fillId="12" borderId="6" xfId="3" applyFont="1" applyFill="1" applyBorder="1" applyAlignment="1">
      <alignment horizontal="center" vertical="center" wrapText="1"/>
    </xf>
    <xf numFmtId="0" fontId="8" fillId="13" borderId="284" xfId="6" applyFont="1" applyFill="1" applyBorder="1" applyAlignment="1">
      <alignment horizontal="center" vertical="center"/>
    </xf>
    <xf numFmtId="0" fontId="13" fillId="13" borderId="284" xfId="3" applyFont="1" applyFill="1" applyBorder="1" applyAlignment="1">
      <alignment horizontal="center" vertical="center" wrapText="1"/>
    </xf>
    <xf numFmtId="0" fontId="13" fillId="12" borderId="247" xfId="3" applyFont="1" applyFill="1" applyBorder="1" applyAlignment="1">
      <alignment horizontal="center" vertical="center" wrapText="1"/>
    </xf>
    <xf numFmtId="0" fontId="13" fillId="12" borderId="257" xfId="3" applyFont="1" applyFill="1" applyBorder="1" applyAlignment="1">
      <alignment horizontal="center" vertical="center" wrapText="1"/>
    </xf>
    <xf numFmtId="0" fontId="7" fillId="12" borderId="52" xfId="3" applyFont="1" applyFill="1" applyBorder="1" applyAlignment="1">
      <alignment horizontal="center" vertical="center" wrapText="1"/>
    </xf>
    <xf numFmtId="0" fontId="7" fillId="12" borderId="53" xfId="3" applyFont="1" applyFill="1" applyBorder="1" applyAlignment="1">
      <alignment horizontal="center" vertical="center" wrapText="1"/>
    </xf>
    <xf numFmtId="0" fontId="7" fillId="12" borderId="144" xfId="3" applyFont="1" applyFill="1" applyBorder="1" applyAlignment="1">
      <alignment horizontal="center" vertical="center" wrapText="1"/>
    </xf>
    <xf numFmtId="0" fontId="1" fillId="0" borderId="18" xfId="6" applyBorder="1" applyAlignment="1">
      <alignment horizontal="center" vertical="center" wrapText="1"/>
    </xf>
    <xf numFmtId="0" fontId="1" fillId="0" borderId="24" xfId="6" applyBorder="1" applyAlignment="1">
      <alignment horizontal="center" vertical="center" wrapText="1"/>
    </xf>
    <xf numFmtId="0" fontId="1" fillId="0" borderId="41" xfId="6" applyBorder="1" applyAlignment="1">
      <alignment horizontal="center" vertical="center" wrapText="1"/>
    </xf>
    <xf numFmtId="0" fontId="15" fillId="0" borderId="16" xfId="6" applyFont="1" applyBorder="1" applyAlignment="1">
      <alignment horizontal="center" vertical="center"/>
    </xf>
    <xf numFmtId="0" fontId="15" fillId="0" borderId="17" xfId="6" applyFont="1" applyBorder="1" applyAlignment="1">
      <alignment horizontal="center" vertical="center"/>
    </xf>
    <xf numFmtId="0" fontId="15" fillId="0" borderId="23" xfId="6" applyFont="1" applyBorder="1" applyAlignment="1">
      <alignment horizontal="center" vertical="center"/>
    </xf>
    <xf numFmtId="0" fontId="15" fillId="0" borderId="8" xfId="6" applyFont="1" applyBorder="1" applyAlignment="1">
      <alignment horizontal="center" vertical="center"/>
    </xf>
    <xf numFmtId="0" fontId="15" fillId="0" borderId="39" xfId="6" applyFont="1" applyBorder="1" applyAlignment="1">
      <alignment horizontal="center" vertical="center"/>
    </xf>
    <xf numFmtId="0" fontId="15" fillId="0" borderId="40" xfId="6" applyFont="1" applyBorder="1" applyAlignment="1">
      <alignment horizontal="center" vertical="center"/>
    </xf>
    <xf numFmtId="0" fontId="0" fillId="0" borderId="0" xfId="0" applyBorder="1" applyAlignment="1">
      <alignment horizontal="center" vertical="center" wrapText="1"/>
    </xf>
    <xf numFmtId="0" fontId="0" fillId="0" borderId="10" xfId="0" applyBorder="1" applyAlignment="1">
      <alignment horizontal="center" vertical="center" wrapText="1"/>
    </xf>
    <xf numFmtId="0" fontId="1" fillId="0" borderId="112" xfId="6" applyBorder="1" applyAlignment="1">
      <alignment horizontal="center" vertical="center" wrapText="1"/>
    </xf>
    <xf numFmtId="0" fontId="1" fillId="0" borderId="11" xfId="6" applyBorder="1" applyAlignment="1">
      <alignment horizontal="center" vertical="center" wrapText="1"/>
    </xf>
    <xf numFmtId="0" fontId="1" fillId="0" borderId="113" xfId="6" applyBorder="1" applyAlignment="1">
      <alignment horizontal="center" vertical="center" wrapText="1"/>
    </xf>
    <xf numFmtId="0" fontId="1" fillId="0" borderId="187" xfId="6" applyBorder="1" applyAlignment="1">
      <alignment horizontal="center" vertical="center" wrapText="1"/>
    </xf>
    <xf numFmtId="0" fontId="1" fillId="0" borderId="17" xfId="6" applyBorder="1" applyAlignment="1">
      <alignment horizontal="center" vertical="center" wrapText="1"/>
    </xf>
    <xf numFmtId="0" fontId="1" fillId="0" borderId="23" xfId="6" applyBorder="1" applyAlignment="1">
      <alignment horizontal="center" vertical="center" wrapText="1"/>
    </xf>
    <xf numFmtId="0" fontId="1" fillId="0" borderId="8" xfId="6" applyBorder="1" applyAlignment="1">
      <alignment horizontal="center" vertical="center" wrapText="1"/>
    </xf>
    <xf numFmtId="0" fontId="1" fillId="0" borderId="39" xfId="6" applyBorder="1" applyAlignment="1">
      <alignment horizontal="center" vertical="center" wrapText="1"/>
    </xf>
    <xf numFmtId="0" fontId="1" fillId="0" borderId="40" xfId="6" applyBorder="1" applyAlignment="1">
      <alignment horizontal="center" vertical="center" wrapText="1"/>
    </xf>
    <xf numFmtId="0" fontId="1" fillId="0" borderId="16" xfId="6" applyBorder="1" applyAlignment="1">
      <alignment horizontal="center" vertical="center" wrapText="1"/>
    </xf>
    <xf numFmtId="0" fontId="1" fillId="0" borderId="0" xfId="6" applyBorder="1" applyAlignment="1">
      <alignment horizontal="center" vertical="center" wrapText="1"/>
    </xf>
    <xf numFmtId="0" fontId="1" fillId="0" borderId="10" xfId="6" applyBorder="1" applyAlignment="1">
      <alignment horizontal="center" vertical="center" wrapText="1"/>
    </xf>
    <xf numFmtId="0" fontId="1" fillId="0" borderId="16" xfId="6" applyBorder="1" applyAlignment="1" applyProtection="1">
      <alignment horizontal="center" vertical="center" wrapText="1"/>
      <protection locked="0"/>
    </xf>
    <xf numFmtId="0" fontId="1" fillId="0" borderId="17" xfId="6" applyBorder="1" applyAlignment="1" applyProtection="1">
      <alignment horizontal="center" vertical="center" wrapText="1"/>
      <protection locked="0"/>
    </xf>
    <xf numFmtId="0" fontId="1" fillId="0" borderId="23" xfId="6" applyBorder="1" applyAlignment="1" applyProtection="1">
      <alignment horizontal="center" vertical="center" wrapText="1"/>
      <protection locked="0"/>
    </xf>
    <xf numFmtId="0" fontId="1" fillId="0" borderId="8" xfId="6" applyBorder="1" applyAlignment="1" applyProtection="1">
      <alignment horizontal="center" vertical="center" wrapText="1"/>
      <protection locked="0"/>
    </xf>
    <xf numFmtId="0" fontId="1" fillId="0" borderId="39" xfId="6" applyBorder="1" applyAlignment="1" applyProtection="1">
      <alignment horizontal="center" vertical="center" wrapText="1"/>
      <protection locked="0"/>
    </xf>
    <xf numFmtId="0" fontId="1" fillId="0" borderId="40" xfId="6" applyBorder="1" applyAlignment="1" applyProtection="1">
      <alignment horizontal="center" vertical="center" wrapText="1"/>
      <protection locked="0"/>
    </xf>
    <xf numFmtId="0" fontId="15" fillId="0" borderId="112" xfId="6" applyFont="1" applyBorder="1" applyAlignment="1">
      <alignment horizontal="center" vertical="center"/>
    </xf>
    <xf numFmtId="0" fontId="15" fillId="0" borderId="11" xfId="6" applyFont="1" applyBorder="1" applyAlignment="1">
      <alignment horizontal="center" vertical="center"/>
    </xf>
    <xf numFmtId="0" fontId="15" fillId="0" borderId="113" xfId="6" applyFont="1" applyBorder="1" applyAlignment="1">
      <alignment horizontal="center" vertical="center"/>
    </xf>
    <xf numFmtId="0" fontId="2" fillId="12" borderId="2" xfId="6" applyFont="1" applyFill="1" applyBorder="1" applyAlignment="1">
      <alignment horizontal="center" vertical="center" wrapText="1"/>
    </xf>
    <xf numFmtId="0" fontId="2" fillId="12" borderId="2" xfId="6" applyFont="1" applyFill="1" applyBorder="1" applyAlignment="1">
      <alignment horizontal="center" vertical="center"/>
    </xf>
    <xf numFmtId="0" fontId="13" fillId="13" borderId="0" xfId="3" applyFont="1" applyFill="1" applyBorder="1" applyAlignment="1">
      <alignment horizontal="center" vertical="center" wrapText="1"/>
    </xf>
    <xf numFmtId="0" fontId="72" fillId="3" borderId="112" xfId="0" applyFont="1" applyFill="1" applyBorder="1" applyAlignment="1">
      <alignment horizontal="center" vertical="center"/>
    </xf>
    <xf numFmtId="0" fontId="72" fillId="3" borderId="11" xfId="0" applyFont="1" applyFill="1" applyBorder="1" applyAlignment="1">
      <alignment horizontal="center" vertical="center"/>
    </xf>
    <xf numFmtId="0" fontId="72" fillId="3" borderId="113" xfId="0" applyFont="1" applyFill="1" applyBorder="1" applyAlignment="1">
      <alignment horizontal="center" vertical="center"/>
    </xf>
    <xf numFmtId="0" fontId="13" fillId="15" borderId="6" xfId="3" applyFont="1" applyFill="1" applyBorder="1" applyAlignment="1">
      <alignment horizontal="center" vertical="center" wrapText="1"/>
    </xf>
    <xf numFmtId="0" fontId="13" fillId="15" borderId="101" xfId="3" applyFont="1" applyFill="1" applyBorder="1" applyAlignment="1">
      <alignment horizontal="center" vertical="center" wrapText="1"/>
    </xf>
    <xf numFmtId="0" fontId="13" fillId="15" borderId="49" xfId="3" applyFont="1" applyFill="1" applyBorder="1" applyAlignment="1">
      <alignment horizontal="center" vertical="center" wrapText="1"/>
    </xf>
    <xf numFmtId="0" fontId="2" fillId="12" borderId="3" xfId="6" applyFont="1" applyFill="1" applyBorder="1" applyAlignment="1">
      <alignment horizontal="center" vertical="center"/>
    </xf>
    <xf numFmtId="0" fontId="7" fillId="12" borderId="143" xfId="3" applyFont="1" applyFill="1" applyBorder="1" applyAlignment="1">
      <alignment horizontal="left" vertical="center"/>
    </xf>
    <xf numFmtId="0" fontId="7" fillId="12" borderId="10" xfId="3" applyFont="1" applyFill="1" applyBorder="1" applyAlignment="1">
      <alignment horizontal="left" vertical="center"/>
    </xf>
    <xf numFmtId="0" fontId="7" fillId="12" borderId="36" xfId="3" applyFont="1" applyFill="1" applyBorder="1" applyAlignment="1">
      <alignment horizontal="center" vertical="center"/>
    </xf>
    <xf numFmtId="0" fontId="7" fillId="12" borderId="75" xfId="3" applyFont="1" applyFill="1" applyBorder="1" applyAlignment="1">
      <alignment horizontal="center" vertical="center"/>
    </xf>
    <xf numFmtId="0" fontId="7" fillId="12" borderId="145" xfId="3" applyFont="1" applyFill="1" applyBorder="1" applyAlignment="1">
      <alignment horizontal="center" vertical="center"/>
    </xf>
    <xf numFmtId="0" fontId="7" fillId="12" borderId="46" xfId="3" applyFont="1" applyFill="1" applyBorder="1" applyAlignment="1">
      <alignment horizontal="center" vertical="center"/>
    </xf>
    <xf numFmtId="0" fontId="4" fillId="0" borderId="158" xfId="3" applyFont="1" applyBorder="1" applyAlignment="1">
      <alignment horizontal="center" vertical="center"/>
    </xf>
    <xf numFmtId="0" fontId="4" fillId="0" borderId="159" xfId="3" applyFont="1" applyBorder="1" applyAlignment="1">
      <alignment horizontal="center" vertical="center"/>
    </xf>
    <xf numFmtId="0" fontId="4" fillId="0" borderId="147" xfId="3" applyFont="1" applyBorder="1" applyAlignment="1">
      <alignment horizontal="center" vertical="center"/>
    </xf>
    <xf numFmtId="0" fontId="13" fillId="12" borderId="95" xfId="3" applyFont="1" applyFill="1" applyBorder="1" applyAlignment="1">
      <alignment horizontal="center" vertical="center" wrapText="1"/>
    </xf>
    <xf numFmtId="0" fontId="13" fillId="12" borderId="0" xfId="3" applyFont="1" applyFill="1" applyBorder="1" applyAlignment="1">
      <alignment horizontal="center" vertical="center" wrapText="1"/>
    </xf>
    <xf numFmtId="0" fontId="27" fillId="0" borderId="228" xfId="0" quotePrefix="1" applyFont="1" applyFill="1" applyBorder="1" applyAlignment="1" applyProtection="1">
      <alignment horizontal="center" vertical="center" wrapText="1"/>
      <protection locked="0"/>
    </xf>
    <xf numFmtId="0" fontId="27" fillId="0" borderId="229" xfId="0" applyFont="1" applyFill="1" applyBorder="1" applyAlignment="1" applyProtection="1">
      <alignment horizontal="center" vertical="center" wrapText="1"/>
      <protection locked="0"/>
    </xf>
    <xf numFmtId="0" fontId="27" fillId="0" borderId="292" xfId="0" applyFont="1" applyFill="1" applyBorder="1" applyAlignment="1" applyProtection="1">
      <alignment horizontal="center" vertical="center" wrapText="1"/>
      <protection locked="0"/>
    </xf>
    <xf numFmtId="9" fontId="4" fillId="0" borderId="147" xfId="1" applyFont="1" applyBorder="1" applyAlignment="1">
      <alignment horizontal="center" wrapText="1"/>
    </xf>
    <xf numFmtId="9" fontId="4" fillId="0" borderId="159" xfId="1" applyFont="1" applyBorder="1" applyAlignment="1">
      <alignment horizontal="center" wrapText="1"/>
    </xf>
    <xf numFmtId="0" fontId="4" fillId="0" borderId="147" xfId="3" applyFont="1" applyBorder="1" applyAlignment="1">
      <alignment horizontal="center"/>
    </xf>
    <xf numFmtId="0" fontId="4" fillId="0" borderId="122" xfId="3" applyFont="1" applyBorder="1" applyAlignment="1">
      <alignment horizontal="center"/>
    </xf>
    <xf numFmtId="0" fontId="27" fillId="0" borderId="230" xfId="0" applyFont="1" applyFill="1" applyBorder="1" applyAlignment="1" applyProtection="1">
      <alignment horizontal="center" vertical="center" wrapText="1"/>
      <protection locked="0"/>
    </xf>
    <xf numFmtId="0" fontId="7" fillId="12" borderId="152" xfId="3" applyFont="1" applyFill="1" applyBorder="1" applyAlignment="1">
      <alignment horizontal="center" vertical="center"/>
    </xf>
    <xf numFmtId="0" fontId="7" fillId="12" borderId="154" xfId="3" applyFont="1" applyFill="1" applyBorder="1" applyAlignment="1">
      <alignment horizontal="center" vertical="center"/>
    </xf>
    <xf numFmtId="0" fontId="7" fillId="12" borderId="155" xfId="3" applyFont="1" applyFill="1" applyBorder="1" applyAlignment="1">
      <alignment horizontal="center" vertical="center"/>
    </xf>
    <xf numFmtId="9" fontId="4" fillId="0" borderId="35" xfId="1" applyFont="1" applyBorder="1" applyAlignment="1">
      <alignment horizontal="center" wrapText="1"/>
    </xf>
    <xf numFmtId="9" fontId="4" fillId="0" borderId="157" xfId="1" applyFont="1" applyBorder="1" applyAlignment="1">
      <alignment horizontal="center" wrapText="1"/>
    </xf>
    <xf numFmtId="0" fontId="4" fillId="0" borderId="35" xfId="3" applyFont="1" applyBorder="1" applyAlignment="1" applyProtection="1">
      <alignment horizontal="center"/>
      <protection locked="0"/>
    </xf>
    <xf numFmtId="0" fontId="4" fillId="0" borderId="121" xfId="3" applyFont="1" applyBorder="1" applyAlignment="1" applyProtection="1">
      <alignment horizontal="center"/>
      <protection locked="0"/>
    </xf>
    <xf numFmtId="9" fontId="4" fillId="0" borderId="32" xfId="1" applyFont="1" applyBorder="1" applyAlignment="1">
      <alignment horizontal="center"/>
    </xf>
    <xf numFmtId="9" fontId="4" fillId="0" borderId="156" xfId="1" applyFont="1" applyBorder="1" applyAlignment="1">
      <alignment horizontal="center"/>
    </xf>
    <xf numFmtId="0" fontId="4" fillId="0" borderId="32" xfId="3" applyFont="1" applyBorder="1" applyAlignment="1" applyProtection="1">
      <alignment horizontal="center" wrapText="1"/>
      <protection locked="0"/>
    </xf>
    <xf numFmtId="0" fontId="4" fillId="0" borderId="120" xfId="3" applyFont="1" applyBorder="1" applyAlignment="1" applyProtection="1">
      <alignment horizontal="center" wrapText="1"/>
      <protection locked="0"/>
    </xf>
    <xf numFmtId="0" fontId="4" fillId="0" borderId="33" xfId="3" applyFont="1" applyBorder="1" applyAlignment="1" applyProtection="1">
      <alignment horizontal="center" vertical="center"/>
      <protection locked="0"/>
    </xf>
    <xf numFmtId="0" fontId="4" fillId="0" borderId="34" xfId="3" applyFont="1" applyBorder="1" applyAlignment="1" applyProtection="1">
      <alignment horizontal="center" vertical="center"/>
      <protection locked="0"/>
    </xf>
    <xf numFmtId="0" fontId="7" fillId="12" borderId="51" xfId="3" applyFont="1" applyFill="1" applyBorder="1" applyAlignment="1">
      <alignment horizontal="center" vertical="center"/>
    </xf>
    <xf numFmtId="0" fontId="4" fillId="0" borderId="30" xfId="3" applyFont="1" applyBorder="1" applyAlignment="1" applyProtection="1">
      <alignment horizontal="center" vertical="center"/>
      <protection locked="0"/>
    </xf>
    <xf numFmtId="0" fontId="4" fillId="0" borderId="31" xfId="3" applyFont="1" applyBorder="1" applyAlignment="1" applyProtection="1">
      <alignment horizontal="center" vertical="center"/>
      <protection locked="0"/>
    </xf>
    <xf numFmtId="0" fontId="13" fillId="12" borderId="100" xfId="3" applyFont="1" applyFill="1" applyBorder="1" applyAlignment="1">
      <alignment horizontal="center" vertical="center" wrapText="1"/>
    </xf>
    <xf numFmtId="0" fontId="13" fillId="12" borderId="153" xfId="3" applyFont="1" applyFill="1" applyBorder="1" applyAlignment="1">
      <alignment horizontal="center" vertical="center" wrapText="1"/>
    </xf>
    <xf numFmtId="3" fontId="4" fillId="0" borderId="34" xfId="3" applyNumberFormat="1" applyFont="1" applyBorder="1" applyAlignment="1">
      <alignment horizontal="center"/>
    </xf>
    <xf numFmtId="9" fontId="4" fillId="0" borderId="35" xfId="1" applyFont="1" applyBorder="1" applyAlignment="1">
      <alignment horizontal="center" vertical="center"/>
    </xf>
    <xf numFmtId="9" fontId="4" fillId="0" borderId="121" xfId="1" applyFont="1" applyBorder="1" applyAlignment="1">
      <alignment horizontal="center" vertical="center"/>
    </xf>
    <xf numFmtId="3" fontId="4" fillId="0" borderId="38" xfId="3" applyNumberFormat="1" applyFont="1" applyBorder="1" applyAlignment="1">
      <alignment horizontal="center"/>
    </xf>
    <xf numFmtId="9" fontId="4" fillId="0" borderId="147" xfId="1" applyFont="1" applyBorder="1" applyAlignment="1">
      <alignment horizontal="center" vertical="center"/>
    </xf>
    <xf numFmtId="9" fontId="4" fillId="0" borderId="122" xfId="1" applyFont="1" applyBorder="1" applyAlignment="1">
      <alignment horizontal="center" vertical="center"/>
    </xf>
    <xf numFmtId="0" fontId="7" fillId="12" borderId="152" xfId="3" applyFont="1" applyFill="1" applyBorder="1" applyAlignment="1">
      <alignment horizontal="center" vertical="center" wrapText="1"/>
    </xf>
    <xf numFmtId="0" fontId="7" fillId="12" borderId="154" xfId="3" applyFont="1" applyFill="1" applyBorder="1" applyAlignment="1">
      <alignment horizontal="center" vertical="center" wrapText="1"/>
    </xf>
    <xf numFmtId="0" fontId="7" fillId="12" borderId="155" xfId="3" applyFont="1" applyFill="1" applyBorder="1" applyAlignment="1">
      <alignment horizontal="center" vertical="center" wrapText="1"/>
    </xf>
    <xf numFmtId="0" fontId="13" fillId="12" borderId="101" xfId="3" applyFont="1" applyFill="1" applyBorder="1" applyAlignment="1">
      <alignment horizontal="center" vertical="center"/>
    </xf>
    <xf numFmtId="0" fontId="13" fillId="12" borderId="49" xfId="3" applyFont="1" applyFill="1" applyBorder="1" applyAlignment="1">
      <alignment horizontal="center" vertical="center"/>
    </xf>
    <xf numFmtId="0" fontId="13" fillId="12" borderId="153" xfId="3" applyFont="1" applyFill="1" applyBorder="1" applyAlignment="1">
      <alignment horizontal="center" vertical="center"/>
    </xf>
    <xf numFmtId="0" fontId="13" fillId="12" borderId="36" xfId="3" applyFont="1" applyFill="1" applyBorder="1" applyAlignment="1">
      <alignment horizontal="center" vertical="center" wrapText="1"/>
    </xf>
    <xf numFmtId="0" fontId="13" fillId="12" borderId="75" xfId="3" applyFont="1" applyFill="1" applyBorder="1" applyAlignment="1">
      <alignment horizontal="center" vertical="center" wrapText="1"/>
    </xf>
    <xf numFmtId="0" fontId="7" fillId="12" borderId="104" xfId="3" applyFont="1" applyFill="1" applyBorder="1" applyAlignment="1">
      <alignment horizontal="center" vertical="center"/>
    </xf>
    <xf numFmtId="0" fontId="7" fillId="12" borderId="146" xfId="3" applyFont="1" applyFill="1" applyBorder="1" applyAlignment="1">
      <alignment horizontal="center" vertical="center"/>
    </xf>
    <xf numFmtId="0" fontId="7" fillId="12" borderId="75" xfId="3" applyFont="1" applyFill="1" applyBorder="1" applyAlignment="1">
      <alignment horizontal="center" vertical="center" wrapText="1"/>
    </xf>
    <xf numFmtId="0" fontId="7" fillId="12" borderId="28" xfId="3" applyFont="1" applyFill="1" applyBorder="1" applyAlignment="1">
      <alignment horizontal="center" vertical="center"/>
    </xf>
    <xf numFmtId="0" fontId="7" fillId="12" borderId="149" xfId="3" applyFont="1" applyFill="1" applyBorder="1" applyAlignment="1">
      <alignment horizontal="center" vertical="center"/>
    </xf>
    <xf numFmtId="3" fontId="4" fillId="0" borderId="31" xfId="3" applyNumberFormat="1" applyFont="1" applyBorder="1" applyAlignment="1">
      <alignment horizontal="center" vertical="center" wrapText="1"/>
    </xf>
    <xf numFmtId="9" fontId="4" fillId="0" borderId="32" xfId="3" applyNumberFormat="1" applyFont="1" applyBorder="1" applyAlignment="1">
      <alignment horizontal="center" wrapText="1"/>
    </xf>
    <xf numFmtId="9" fontId="4" fillId="0" borderId="120" xfId="3" applyNumberFormat="1" applyFont="1" applyBorder="1" applyAlignment="1">
      <alignment horizontal="center" wrapText="1"/>
    </xf>
    <xf numFmtId="3" fontId="4" fillId="0" borderId="31" xfId="3" applyNumberFormat="1" applyFont="1" applyBorder="1" applyAlignment="1">
      <alignment horizontal="center"/>
    </xf>
    <xf numFmtId="9" fontId="4" fillId="0" borderId="32" xfId="1" applyFont="1" applyBorder="1" applyAlignment="1">
      <alignment horizontal="center" vertical="center"/>
    </xf>
    <xf numFmtId="9" fontId="4" fillId="0" borderId="120" xfId="1" applyFont="1" applyBorder="1" applyAlignment="1">
      <alignment horizontal="center" vertical="center"/>
    </xf>
    <xf numFmtId="3" fontId="4" fillId="0" borderId="34" xfId="3" applyNumberFormat="1" applyFont="1" applyBorder="1" applyAlignment="1">
      <alignment horizontal="center" vertical="center" wrapText="1"/>
    </xf>
    <xf numFmtId="9" fontId="4" fillId="0" borderId="35" xfId="3" applyNumberFormat="1" applyFont="1" applyBorder="1" applyAlignment="1">
      <alignment horizontal="center" wrapText="1"/>
    </xf>
    <xf numFmtId="9" fontId="4" fillId="0" borderId="121" xfId="3" applyNumberFormat="1" applyFont="1" applyBorder="1" applyAlignment="1">
      <alignment horizontal="center" wrapText="1"/>
    </xf>
    <xf numFmtId="0" fontId="4" fillId="0" borderId="38" xfId="3" applyFont="1" applyBorder="1" applyAlignment="1">
      <alignment horizontal="center" vertical="center" wrapText="1"/>
    </xf>
    <xf numFmtId="10" fontId="4" fillId="0" borderId="147" xfId="3" applyNumberFormat="1" applyFont="1" applyBorder="1" applyAlignment="1">
      <alignment horizontal="center" wrapText="1"/>
    </xf>
    <xf numFmtId="10" fontId="4" fillId="0" borderId="122" xfId="3" applyNumberFormat="1" applyFont="1" applyBorder="1" applyAlignment="1">
      <alignment horizontal="center" wrapText="1"/>
    </xf>
    <xf numFmtId="0" fontId="4" fillId="0" borderId="31" xfId="3" applyFont="1" applyBorder="1" applyAlignment="1">
      <alignment horizontal="center" vertical="center" wrapText="1"/>
    </xf>
    <xf numFmtId="0" fontId="4" fillId="0" borderId="34" xfId="3" applyFont="1" applyBorder="1" applyAlignment="1">
      <alignment horizontal="center" vertical="center" wrapText="1"/>
    </xf>
    <xf numFmtId="0" fontId="4" fillId="0" borderId="38" xfId="3" applyFont="1" applyBorder="1" applyAlignment="1">
      <alignment horizontal="center" vertical="center"/>
    </xf>
    <xf numFmtId="0" fontId="13" fillId="12" borderId="0" xfId="3" applyFont="1" applyFill="1" applyBorder="1" applyAlignment="1">
      <alignment horizontal="center" vertical="center"/>
    </xf>
    <xf numFmtId="0" fontId="13" fillId="12" borderId="13" xfId="3" applyFont="1" applyFill="1" applyBorder="1" applyAlignment="1">
      <alignment horizontal="center" vertical="center"/>
    </xf>
    <xf numFmtId="0" fontId="13" fillId="12" borderId="14" xfId="3" applyFont="1" applyFill="1" applyBorder="1" applyAlignment="1">
      <alignment horizontal="center" vertical="center"/>
    </xf>
    <xf numFmtId="0" fontId="7" fillId="12" borderId="25" xfId="3" applyFont="1" applyFill="1" applyBorder="1" applyAlignment="1">
      <alignment horizontal="center" vertical="center" wrapText="1"/>
    </xf>
    <xf numFmtId="0" fontId="7" fillId="12" borderId="104" xfId="3" applyFont="1" applyFill="1" applyBorder="1" applyAlignment="1">
      <alignment horizontal="center" vertical="center" wrapText="1"/>
    </xf>
    <xf numFmtId="0" fontId="7" fillId="12" borderId="145" xfId="3" applyFont="1" applyFill="1" applyBorder="1" applyAlignment="1">
      <alignment horizontal="center" vertical="center" wrapText="1"/>
    </xf>
    <xf numFmtId="0" fontId="7" fillId="12" borderId="146" xfId="3" applyFont="1" applyFill="1" applyBorder="1" applyAlignment="1">
      <alignment horizontal="center" vertical="center" wrapText="1"/>
    </xf>
    <xf numFmtId="0" fontId="7" fillId="12" borderId="51" xfId="3" applyFont="1" applyFill="1" applyBorder="1" applyAlignment="1">
      <alignment horizontal="center" vertical="center" wrapText="1"/>
    </xf>
    <xf numFmtId="0" fontId="38" fillId="12" borderId="1" xfId="5" applyFont="1" applyFill="1" applyBorder="1" applyAlignment="1">
      <alignment horizontal="center" vertical="center" wrapText="1"/>
    </xf>
    <xf numFmtId="0" fontId="38" fillId="12" borderId="2" xfId="5" applyFont="1" applyFill="1" applyBorder="1" applyAlignment="1">
      <alignment horizontal="center" vertical="center" wrapText="1"/>
    </xf>
    <xf numFmtId="0" fontId="22" fillId="0" borderId="108" xfId="5" applyFont="1" applyFill="1" applyBorder="1" applyAlignment="1">
      <alignment horizontal="center" vertical="center" wrapText="1"/>
    </xf>
    <xf numFmtId="0" fontId="22" fillId="0" borderId="0" xfId="5" applyFont="1" applyFill="1" applyBorder="1" applyAlignment="1">
      <alignment horizontal="center" vertical="center" wrapText="1"/>
    </xf>
    <xf numFmtId="0" fontId="27" fillId="3" borderId="112" xfId="0" applyFont="1" applyFill="1" applyBorder="1" applyAlignment="1">
      <alignment horizontal="center" vertical="center"/>
    </xf>
    <xf numFmtId="0" fontId="27" fillId="3" borderId="11" xfId="0" applyFont="1" applyFill="1" applyBorder="1" applyAlignment="1">
      <alignment horizontal="center" vertical="center"/>
    </xf>
    <xf numFmtId="0" fontId="27" fillId="3" borderId="113" xfId="0" applyFont="1" applyFill="1" applyBorder="1" applyAlignment="1">
      <alignment horizontal="center" vertical="center"/>
    </xf>
    <xf numFmtId="0" fontId="31" fillId="13" borderId="179" xfId="3" applyFont="1" applyFill="1" applyBorder="1" applyAlignment="1">
      <alignment horizontal="center" vertical="center"/>
    </xf>
    <xf numFmtId="0" fontId="31" fillId="13" borderId="180" xfId="3" applyFont="1" applyFill="1" applyBorder="1" applyAlignment="1">
      <alignment horizontal="center" vertical="center"/>
    </xf>
    <xf numFmtId="0" fontId="31" fillId="13" borderId="181" xfId="3" applyFont="1" applyFill="1" applyBorder="1" applyAlignment="1">
      <alignment horizontal="center" vertical="center"/>
    </xf>
    <xf numFmtId="0" fontId="33" fillId="12" borderId="182" xfId="3" applyFont="1" applyFill="1" applyBorder="1" applyAlignment="1">
      <alignment horizontal="center" vertical="center" wrapText="1"/>
    </xf>
    <xf numFmtId="0" fontId="33" fillId="12" borderId="183" xfId="3" applyFont="1" applyFill="1" applyBorder="1" applyAlignment="1">
      <alignment horizontal="center" vertical="center" wrapText="1"/>
    </xf>
    <xf numFmtId="0" fontId="28" fillId="12" borderId="6" xfId="3" applyFont="1" applyFill="1" applyBorder="1" applyAlignment="1">
      <alignment horizontal="center" vertical="center" wrapText="1"/>
    </xf>
    <xf numFmtId="4" fontId="25" fillId="0" borderId="165" xfId="5" applyNumberFormat="1" applyFont="1" applyFill="1" applyBorder="1" applyAlignment="1" applyProtection="1">
      <alignment horizontal="center" vertical="center" wrapText="1"/>
      <protection locked="0"/>
    </xf>
    <xf numFmtId="4" fontId="25" fillId="0" borderId="117" xfId="5" applyNumberFormat="1" applyFont="1" applyFill="1" applyBorder="1" applyAlignment="1" applyProtection="1">
      <alignment horizontal="center" vertical="center" wrapText="1"/>
      <protection locked="0"/>
    </xf>
    <xf numFmtId="4" fontId="25" fillId="0" borderId="288" xfId="5" applyNumberFormat="1" applyFont="1" applyFill="1" applyBorder="1" applyAlignment="1" applyProtection="1">
      <alignment horizontal="center" vertical="center" wrapText="1"/>
      <protection locked="0"/>
    </xf>
    <xf numFmtId="0" fontId="2" fillId="12" borderId="178" xfId="3" applyFont="1" applyFill="1" applyBorder="1" applyAlignment="1">
      <alignment horizontal="center" vertical="center"/>
    </xf>
    <xf numFmtId="0" fontId="2" fillId="12" borderId="116" xfId="3" applyFont="1" applyFill="1" applyBorder="1" applyAlignment="1">
      <alignment horizontal="center" vertical="center"/>
    </xf>
    <xf numFmtId="4" fontId="25" fillId="13" borderId="165" xfId="5" applyNumberFormat="1" applyFont="1" applyFill="1" applyBorder="1" applyAlignment="1" applyProtection="1">
      <alignment horizontal="center" vertical="center" wrapText="1"/>
      <protection locked="0"/>
    </xf>
    <xf numFmtId="4" fontId="25" fillId="13" borderId="117" xfId="5" applyNumberFormat="1" applyFont="1" applyFill="1" applyBorder="1" applyAlignment="1" applyProtection="1">
      <alignment horizontal="center" vertical="center" wrapText="1"/>
      <protection locked="0"/>
    </xf>
    <xf numFmtId="4" fontId="25" fillId="13" borderId="288" xfId="5" applyNumberFormat="1" applyFont="1" applyFill="1" applyBorder="1" applyAlignment="1" applyProtection="1">
      <alignment horizontal="center" vertical="center" wrapText="1"/>
      <protection locked="0"/>
    </xf>
    <xf numFmtId="164" fontId="24" fillId="0" borderId="111" xfId="5" applyNumberFormat="1" applyFont="1" applyBorder="1" applyAlignment="1">
      <alignment horizontal="left" vertical="center" wrapText="1"/>
    </xf>
    <xf numFmtId="164" fontId="24" fillId="0" borderId="163" xfId="5" applyNumberFormat="1" applyFont="1" applyBorder="1" applyAlignment="1">
      <alignment horizontal="left" vertical="center" wrapText="1"/>
    </xf>
    <xf numFmtId="164" fontId="24" fillId="0" borderId="166" xfId="5" applyNumberFormat="1" applyFont="1" applyBorder="1" applyAlignment="1">
      <alignment horizontal="left" vertical="center" wrapText="1"/>
    </xf>
    <xf numFmtId="164" fontId="30" fillId="0" borderId="30" xfId="3" applyNumberFormat="1" applyFont="1" applyFill="1" applyBorder="1" applyAlignment="1" applyProtection="1">
      <alignment horizontal="center" vertical="center"/>
      <protection locked="0"/>
    </xf>
    <xf numFmtId="164" fontId="30" fillId="0" borderId="31" xfId="3" applyNumberFormat="1" applyFont="1" applyFill="1" applyBorder="1" applyAlignment="1" applyProtection="1">
      <alignment horizontal="center" vertical="center"/>
      <protection locked="0"/>
    </xf>
    <xf numFmtId="164" fontId="30" fillId="0" borderId="32" xfId="3" applyNumberFormat="1" applyFont="1" applyFill="1" applyBorder="1" applyAlignment="1" applyProtection="1">
      <alignment horizontal="center" vertical="center"/>
      <protection locked="0"/>
    </xf>
    <xf numFmtId="164" fontId="30" fillId="0" borderId="33" xfId="3" applyNumberFormat="1" applyFont="1" applyFill="1" applyBorder="1" applyAlignment="1" applyProtection="1">
      <alignment horizontal="center" vertical="center" wrapText="1"/>
      <protection locked="0"/>
    </xf>
    <xf numFmtId="164" fontId="30" fillId="0" borderId="34" xfId="3" applyNumberFormat="1" applyFont="1" applyFill="1" applyBorder="1" applyAlignment="1" applyProtection="1">
      <alignment horizontal="center" vertical="center" wrapText="1"/>
      <protection locked="0"/>
    </xf>
    <xf numFmtId="164" fontId="30" fillId="0" borderId="35" xfId="3" applyNumberFormat="1" applyFont="1" applyFill="1" applyBorder="1" applyAlignment="1" applyProtection="1">
      <alignment horizontal="center" vertical="center" wrapText="1"/>
      <protection locked="0"/>
    </xf>
    <xf numFmtId="164" fontId="30" fillId="0" borderId="172" xfId="3" applyNumberFormat="1" applyFont="1" applyFill="1" applyBorder="1" applyAlignment="1" applyProtection="1">
      <alignment horizontal="center" vertical="center"/>
      <protection locked="0"/>
    </xf>
    <xf numFmtId="164" fontId="30" fillId="0" borderId="173" xfId="3" applyNumberFormat="1" applyFont="1" applyFill="1" applyBorder="1" applyAlignment="1" applyProtection="1">
      <alignment horizontal="center" vertical="center"/>
      <protection locked="0"/>
    </xf>
    <xf numFmtId="164" fontId="30" fillId="0" borderId="174" xfId="3" applyNumberFormat="1" applyFont="1" applyFill="1" applyBorder="1" applyAlignment="1" applyProtection="1">
      <alignment horizontal="center" vertical="center"/>
      <protection locked="0"/>
    </xf>
    <xf numFmtId="10" fontId="30" fillId="0" borderId="226" xfId="3" applyNumberFormat="1" applyFont="1" applyFill="1" applyBorder="1" applyAlignment="1">
      <alignment horizontal="center" vertical="center" wrapText="1"/>
    </xf>
    <xf numFmtId="10" fontId="30" fillId="0" borderId="227" xfId="3" applyNumberFormat="1" applyFont="1" applyFill="1" applyBorder="1" applyAlignment="1">
      <alignment horizontal="center" vertical="center" wrapText="1"/>
    </xf>
    <xf numFmtId="0" fontId="24" fillId="3" borderId="9" xfId="3" applyFont="1" applyFill="1" applyBorder="1" applyAlignment="1">
      <alignment horizontal="center" vertical="center" wrapText="1"/>
    </xf>
    <xf numFmtId="164" fontId="25" fillId="0" borderId="31" xfId="5" applyNumberFormat="1" applyFont="1" applyBorder="1" applyAlignment="1" applyProtection="1">
      <alignment horizontal="center" vertical="center"/>
      <protection locked="0"/>
    </xf>
    <xf numFmtId="164" fontId="25" fillId="0" borderId="32" xfId="5" applyNumberFormat="1" applyFont="1" applyBorder="1" applyAlignment="1" applyProtection="1">
      <alignment horizontal="center" vertical="center"/>
      <protection locked="0"/>
    </xf>
    <xf numFmtId="0" fontId="2" fillId="3" borderId="0" xfId="3" applyFont="1" applyFill="1" applyBorder="1" applyAlignment="1">
      <alignment horizontal="center" vertical="center"/>
    </xf>
    <xf numFmtId="164" fontId="25" fillId="0" borderId="34" xfId="5" applyNumberFormat="1" applyFont="1" applyBorder="1" applyAlignment="1" applyProtection="1">
      <alignment horizontal="center" vertical="center"/>
      <protection locked="0"/>
    </xf>
    <xf numFmtId="164" fontId="25" fillId="0" borderId="35" xfId="5" applyNumberFormat="1" applyFont="1" applyBorder="1" applyAlignment="1" applyProtection="1">
      <alignment horizontal="center" vertical="center"/>
      <protection locked="0"/>
    </xf>
    <xf numFmtId="164" fontId="30" fillId="3" borderId="0" xfId="8" applyNumberFormat="1" applyFont="1" applyFill="1" applyBorder="1" applyAlignment="1">
      <alignment horizontal="center" vertical="center" wrapText="1"/>
    </xf>
    <xf numFmtId="164" fontId="25" fillId="0" borderId="173" xfId="5" applyNumberFormat="1" applyFont="1" applyBorder="1" applyAlignment="1" applyProtection="1">
      <alignment horizontal="center" vertical="center"/>
      <protection locked="0"/>
    </xf>
    <xf numFmtId="164" fontId="25" fillId="0" borderId="174" xfId="5" applyNumberFormat="1" applyFont="1" applyBorder="1" applyAlignment="1" applyProtection="1">
      <alignment horizontal="center" vertical="center"/>
      <protection locked="0"/>
    </xf>
    <xf numFmtId="10" fontId="25" fillId="0" borderId="169" xfId="5" applyNumberFormat="1" applyFont="1" applyBorder="1" applyAlignment="1">
      <alignment horizontal="center" vertical="center" wrapText="1"/>
    </xf>
    <xf numFmtId="10" fontId="25" fillId="0" borderId="176" xfId="5" applyNumberFormat="1" applyFont="1" applyBorder="1" applyAlignment="1">
      <alignment horizontal="center" vertical="center" wrapText="1"/>
    </xf>
    <xf numFmtId="164" fontId="30" fillId="3" borderId="0" xfId="3" applyNumberFormat="1" applyFont="1" applyFill="1" applyBorder="1" applyAlignment="1">
      <alignment horizontal="center" vertical="center" wrapText="1"/>
    </xf>
    <xf numFmtId="0" fontId="24" fillId="3" borderId="9" xfId="3" applyFont="1" applyFill="1" applyBorder="1" applyAlignment="1">
      <alignment horizontal="center" vertical="top" wrapText="1"/>
    </xf>
    <xf numFmtId="165" fontId="25" fillId="3" borderId="0" xfId="3" applyNumberFormat="1" applyFont="1" applyFill="1" applyBorder="1" applyAlignment="1">
      <alignment horizontal="center" vertical="center"/>
    </xf>
    <xf numFmtId="4" fontId="25" fillId="0" borderId="168" xfId="5" applyNumberFormat="1" applyFont="1" applyFill="1" applyBorder="1" applyAlignment="1" applyProtection="1">
      <alignment horizontal="justify" vertical="center" wrapText="1"/>
      <protection locked="0"/>
    </xf>
    <xf numFmtId="4" fontId="25" fillId="0" borderId="169" xfId="5" applyNumberFormat="1" applyFont="1" applyFill="1" applyBorder="1" applyAlignment="1" applyProtection="1">
      <alignment horizontal="justify" vertical="center" wrapText="1"/>
      <protection locked="0"/>
    </xf>
    <xf numFmtId="4" fontId="25" fillId="0" borderId="176" xfId="5" applyNumberFormat="1" applyFont="1" applyFill="1" applyBorder="1" applyAlignment="1" applyProtection="1">
      <alignment horizontal="justify" vertical="center" wrapText="1"/>
      <protection locked="0"/>
    </xf>
    <xf numFmtId="4" fontId="25" fillId="0" borderId="170" xfId="5" applyNumberFormat="1" applyFont="1" applyFill="1" applyBorder="1" applyAlignment="1" applyProtection="1">
      <alignment horizontal="justify" vertical="center" wrapText="1"/>
      <protection locked="0"/>
    </xf>
    <xf numFmtId="0" fontId="12" fillId="12" borderId="2" xfId="5" applyFont="1" applyFill="1" applyBorder="1" applyAlignment="1">
      <alignment horizontal="center" vertical="center" wrapText="1"/>
    </xf>
    <xf numFmtId="0" fontId="71" fillId="0" borderId="285" xfId="5" applyFont="1" applyFill="1" applyBorder="1" applyAlignment="1">
      <alignment horizontal="center" vertical="center" wrapText="1"/>
    </xf>
    <xf numFmtId="0" fontId="71" fillId="0" borderId="286" xfId="5" applyFont="1" applyFill="1" applyBorder="1" applyAlignment="1">
      <alignment horizontal="center" vertical="center" wrapText="1"/>
    </xf>
    <xf numFmtId="0" fontId="71" fillId="0" borderId="287" xfId="5" applyFont="1" applyFill="1" applyBorder="1" applyAlignment="1">
      <alignment horizontal="center" vertical="center" wrapText="1"/>
    </xf>
    <xf numFmtId="0" fontId="2" fillId="12" borderId="6" xfId="3" applyFont="1" applyFill="1" applyBorder="1" applyAlignment="1">
      <alignment horizontal="center" vertical="center" wrapText="1"/>
    </xf>
    <xf numFmtId="0" fontId="2" fillId="12" borderId="12" xfId="5" applyFont="1" applyFill="1" applyBorder="1" applyAlignment="1">
      <alignment horizontal="center" vertical="center" wrapText="1"/>
    </xf>
    <xf numFmtId="0" fontId="24" fillId="3" borderId="112" xfId="3" applyFont="1" applyFill="1" applyBorder="1" applyAlignment="1">
      <alignment horizontal="center" vertical="top" wrapText="1"/>
    </xf>
    <xf numFmtId="0" fontId="24" fillId="3" borderId="11" xfId="3" applyFont="1" applyFill="1" applyBorder="1" applyAlignment="1">
      <alignment horizontal="center" vertical="top" wrapText="1"/>
    </xf>
    <xf numFmtId="0" fontId="24" fillId="3" borderId="113" xfId="3" applyFont="1" applyFill="1" applyBorder="1" applyAlignment="1">
      <alignment horizontal="center" vertical="top" wrapText="1"/>
    </xf>
    <xf numFmtId="0" fontId="4" fillId="0" borderId="189" xfId="3" applyFont="1" applyBorder="1" applyAlignment="1" applyProtection="1">
      <alignment horizontal="center" vertical="center"/>
      <protection locked="0"/>
    </xf>
    <xf numFmtId="0" fontId="4" fillId="0" borderId="114" xfId="3" applyFont="1" applyBorder="1" applyAlignment="1" applyProtection="1">
      <alignment horizontal="center" vertical="center"/>
      <protection locked="0"/>
    </xf>
    <xf numFmtId="0" fontId="4" fillId="0" borderId="193" xfId="3" applyFont="1" applyBorder="1" applyAlignment="1" applyProtection="1">
      <alignment horizontal="center" vertical="center"/>
      <protection locked="0"/>
    </xf>
    <xf numFmtId="0" fontId="4" fillId="0" borderId="194" xfId="3" applyFont="1" applyBorder="1" applyAlignment="1" applyProtection="1">
      <alignment horizontal="center" vertical="center"/>
      <protection locked="0"/>
    </xf>
    <xf numFmtId="0" fontId="23" fillId="3" borderId="289" xfId="3" applyFont="1" applyFill="1" applyBorder="1" applyAlignment="1">
      <alignment horizontal="center" vertical="center"/>
    </xf>
    <xf numFmtId="0" fontId="23" fillId="3" borderId="290" xfId="3" applyFont="1" applyFill="1" applyBorder="1" applyAlignment="1">
      <alignment horizontal="center" vertical="center"/>
    </xf>
    <xf numFmtId="0" fontId="23" fillId="3" borderId="291" xfId="3" applyFont="1" applyFill="1" applyBorder="1" applyAlignment="1">
      <alignment horizontal="center" vertical="center"/>
    </xf>
    <xf numFmtId="0" fontId="0" fillId="0" borderId="113" xfId="0" applyBorder="1" applyAlignment="1">
      <alignment horizontal="center" vertical="center"/>
    </xf>
    <xf numFmtId="0" fontId="0" fillId="0" borderId="9" xfId="0" applyBorder="1" applyAlignment="1">
      <alignment horizontal="center" vertical="center"/>
    </xf>
    <xf numFmtId="0" fontId="34" fillId="12" borderId="153" xfId="3" applyFont="1" applyFill="1" applyBorder="1" applyAlignment="1">
      <alignment horizontal="center" vertical="center"/>
    </xf>
    <xf numFmtId="0" fontId="34" fillId="12" borderId="26" xfId="3" applyFont="1" applyFill="1" applyBorder="1" applyAlignment="1">
      <alignment horizontal="center" vertical="center"/>
    </xf>
    <xf numFmtId="0" fontId="34" fillId="12" borderId="25" xfId="3" applyFont="1" applyFill="1" applyBorder="1" applyAlignment="1">
      <alignment horizontal="center" vertical="center"/>
    </xf>
    <xf numFmtId="0" fontId="4" fillId="0" borderId="41" xfId="3" applyFont="1" applyFill="1" applyBorder="1" applyAlignment="1" applyProtection="1">
      <alignment horizontal="center" vertical="center" wrapText="1" shrinkToFit="1"/>
      <protection locked="0"/>
    </xf>
    <xf numFmtId="0" fontId="4" fillId="0" borderId="39" xfId="3" applyFont="1" applyFill="1" applyBorder="1" applyAlignment="1" applyProtection="1">
      <alignment horizontal="center" vertical="center" wrapText="1" shrinkToFit="1"/>
      <protection locked="0"/>
    </xf>
    <xf numFmtId="0" fontId="4" fillId="0" borderId="9" xfId="3" applyFont="1" applyFill="1" applyBorder="1" applyAlignment="1" applyProtection="1">
      <alignment horizontal="center" vertical="center" wrapText="1" shrinkToFit="1"/>
      <protection locked="0"/>
    </xf>
    <xf numFmtId="0" fontId="4" fillId="0" borderId="112" xfId="3" applyFont="1" applyFill="1" applyBorder="1" applyAlignment="1" applyProtection="1">
      <alignment horizontal="center" vertical="center" wrapText="1" shrinkToFit="1"/>
      <protection locked="0"/>
    </xf>
    <xf numFmtId="0" fontId="8" fillId="0" borderId="112" xfId="3" applyFont="1" applyBorder="1" applyAlignment="1">
      <alignment horizontal="center" vertical="center" wrapText="1"/>
    </xf>
    <xf numFmtId="0" fontId="8" fillId="0" borderId="11" xfId="3" applyFont="1" applyBorder="1" applyAlignment="1">
      <alignment horizontal="center" vertical="center" wrapText="1"/>
    </xf>
    <xf numFmtId="0" fontId="34" fillId="12" borderId="112" xfId="3" applyFont="1" applyFill="1" applyBorder="1" applyAlignment="1">
      <alignment horizontal="center" vertical="center"/>
    </xf>
    <xf numFmtId="0" fontId="34" fillId="12" borderId="11" xfId="3" applyFont="1" applyFill="1" applyBorder="1" applyAlignment="1">
      <alignment horizontal="center" vertical="center"/>
    </xf>
    <xf numFmtId="0" fontId="32" fillId="14" borderId="184" xfId="3" applyFont="1" applyFill="1" applyBorder="1" applyAlignment="1">
      <alignment horizontal="center" vertical="center" wrapText="1"/>
    </xf>
    <xf numFmtId="0" fontId="32" fillId="14" borderId="185" xfId="3" applyFont="1" applyFill="1" applyBorder="1" applyAlignment="1">
      <alignment horizontal="center" vertical="center" wrapText="1"/>
    </xf>
    <xf numFmtId="0" fontId="32" fillId="14" borderId="186" xfId="3" applyFont="1" applyFill="1" applyBorder="1" applyAlignment="1">
      <alignment horizontal="center" vertical="center" wrapText="1"/>
    </xf>
    <xf numFmtId="0" fontId="4" fillId="0" borderId="16" xfId="3" applyFont="1" applyBorder="1" applyAlignment="1">
      <alignment horizontal="center" vertical="center" wrapText="1"/>
    </xf>
    <xf numFmtId="0" fontId="4" fillId="0" borderId="187" xfId="3" applyFont="1" applyBorder="1" applyAlignment="1">
      <alignment horizontal="center" vertical="center" wrapText="1"/>
    </xf>
    <xf numFmtId="0" fontId="22" fillId="0" borderId="109" xfId="5" applyFont="1" applyFill="1" applyBorder="1" applyAlignment="1">
      <alignment horizontal="center" vertical="center" wrapText="1"/>
    </xf>
    <xf numFmtId="0" fontId="22" fillId="0" borderId="188" xfId="5" applyFont="1" applyFill="1" applyBorder="1" applyAlignment="1">
      <alignment horizontal="center" vertical="center" wrapText="1"/>
    </xf>
    <xf numFmtId="0" fontId="4" fillId="0" borderId="189" xfId="3" applyFont="1" applyFill="1" applyBorder="1" applyAlignment="1" applyProtection="1">
      <alignment horizontal="center" vertical="center" wrapText="1" shrinkToFit="1"/>
      <protection locked="0"/>
    </xf>
    <xf numFmtId="0" fontId="4" fillId="0" borderId="114" xfId="3" applyFont="1" applyFill="1" applyBorder="1" applyAlignment="1" applyProtection="1">
      <alignment horizontal="center" vertical="center" wrapText="1" shrinkToFit="1"/>
      <protection locked="0"/>
    </xf>
    <xf numFmtId="0" fontId="4" fillId="0" borderId="115" xfId="3" applyFont="1" applyFill="1" applyBorder="1" applyAlignment="1" applyProtection="1">
      <alignment horizontal="center" vertical="center" wrapText="1" shrinkToFit="1"/>
      <protection locked="0"/>
    </xf>
    <xf numFmtId="0" fontId="0" fillId="0" borderId="112"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13" xfId="0" applyBorder="1" applyAlignment="1" applyProtection="1">
      <alignment horizontal="center" vertical="center"/>
      <protection locked="0"/>
    </xf>
    <xf numFmtId="0" fontId="34" fillId="12" borderId="113" xfId="3" applyFont="1" applyFill="1" applyBorder="1" applyAlignment="1">
      <alignment horizontal="center" vertical="center"/>
    </xf>
    <xf numFmtId="0" fontId="0" fillId="0" borderId="112" xfId="0" applyBorder="1" applyAlignment="1" applyProtection="1">
      <alignment horizontal="center" vertical="center" wrapText="1"/>
      <protection locked="0"/>
    </xf>
    <xf numFmtId="0" fontId="4" fillId="0" borderId="197" xfId="3" applyFont="1" applyBorder="1" applyAlignment="1">
      <alignment horizontal="center" wrapText="1"/>
    </xf>
    <xf numFmtId="0" fontId="4" fillId="0" borderId="200" xfId="3" applyFont="1" applyBorder="1" applyAlignment="1">
      <alignment horizontal="center" wrapText="1"/>
    </xf>
    <xf numFmtId="0" fontId="4" fillId="0" borderId="198" xfId="3" applyFont="1" applyBorder="1" applyAlignment="1">
      <alignment horizontal="center" wrapText="1"/>
    </xf>
    <xf numFmtId="0" fontId="4" fillId="0" borderId="201" xfId="3" applyFont="1" applyBorder="1" applyAlignment="1">
      <alignment horizontal="center" wrapText="1"/>
    </xf>
  </cellXfs>
  <cellStyles count="10">
    <cellStyle name="Hipervínculo" xfId="9" builtinId="8"/>
    <cellStyle name="Moneda 2" xfId="8"/>
    <cellStyle name="Neutral 2" xfId="7"/>
    <cellStyle name="Normal" xfId="0" builtinId="0"/>
    <cellStyle name="Normal 2" xfId="3"/>
    <cellStyle name="Normal 3" xfId="2"/>
    <cellStyle name="Normal 3 2" xfId="4"/>
    <cellStyle name="Normal 3 2 2" xfId="6"/>
    <cellStyle name="Normal 5" xfId="5"/>
    <cellStyle name="Porcentaje" xfId="1" builtinId="5"/>
  </cellStyles>
  <dxfs count="129">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5"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patternFill>
          <bgColor theme="5" tint="0.39994506668294322"/>
        </patternFill>
      </fill>
    </dxf>
    <dxf>
      <font>
        <color auto="1"/>
      </font>
      <fill>
        <patternFill>
          <bgColor theme="5"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5"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patternFill>
          <fgColor auto="1"/>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9C0006"/>
      </font>
      <fill>
        <patternFill>
          <bgColor rgb="FFFFC7CE"/>
        </patternFill>
      </fill>
    </dxf>
    <dxf>
      <fill>
        <patternFill>
          <bgColor theme="6" tint="0.39994506668294322"/>
        </patternFill>
      </fill>
    </dxf>
  </dxfs>
  <tableStyles count="0" defaultTableStyle="TableStyleMedium2" defaultPivotStyle="PivotStyleLight16"/>
  <colors>
    <mruColors>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hyperlink" Target="#Observaciones!A1"/><Relationship Id="rId3" Type="http://schemas.openxmlformats.org/officeDocument/2006/relationships/hyperlink" Target="#Convenios!A1"/><Relationship Id="rId7" Type="http://schemas.openxmlformats.org/officeDocument/2006/relationships/hyperlink" Target="#'Buenas Practicas'!A1"/><Relationship Id="rId2" Type="http://schemas.openxmlformats.org/officeDocument/2006/relationships/hyperlink" Target="#'MEVyT Acreditaci&#243;n'!A1"/><Relationship Id="rId1" Type="http://schemas.openxmlformats.org/officeDocument/2006/relationships/hyperlink" Target="#MEVyT!A1"/><Relationship Id="rId6" Type="http://schemas.openxmlformats.org/officeDocument/2006/relationships/hyperlink" Target="#Presupuesto!A1"/><Relationship Id="rId5" Type="http://schemas.openxmlformats.org/officeDocument/2006/relationships/hyperlink" Target="#'MEVyT M&#243;dulos'!A1"/><Relationship Id="rId4" Type="http://schemas.openxmlformats.org/officeDocument/2006/relationships/hyperlink" Target="#PEC!A1"/><Relationship Id="rId9" Type="http://schemas.openxmlformats.org/officeDocument/2006/relationships/hyperlink" Target="#Asesores!A1"/></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90056</xdr:colOff>
      <xdr:row>8</xdr:row>
      <xdr:rowOff>96977</xdr:rowOff>
    </xdr:from>
    <xdr:to>
      <xdr:col>7</xdr:col>
      <xdr:colOff>730136</xdr:colOff>
      <xdr:row>50</xdr:row>
      <xdr:rowOff>169012</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056" y="1745668"/>
          <a:ext cx="6168044" cy="7636617"/>
        </a:xfrm>
        <a:prstGeom prst="rect">
          <a:avLst/>
        </a:prstGeom>
      </xdr:spPr>
    </xdr:pic>
    <xdr:clientData/>
  </xdr:twoCellAnchor>
  <xdr:twoCellAnchor>
    <xdr:from>
      <xdr:col>0</xdr:col>
      <xdr:colOff>0</xdr:colOff>
      <xdr:row>6</xdr:row>
      <xdr:rowOff>81056</xdr:rowOff>
    </xdr:from>
    <xdr:to>
      <xdr:col>7</xdr:col>
      <xdr:colOff>769620</xdr:colOff>
      <xdr:row>8</xdr:row>
      <xdr:rowOff>96982</xdr:rowOff>
    </xdr:to>
    <xdr:sp macro="" textlink="">
      <xdr:nvSpPr>
        <xdr:cNvPr id="3" name="2 Proceso"/>
        <xdr:cNvSpPr/>
      </xdr:nvSpPr>
      <xdr:spPr>
        <a:xfrm>
          <a:off x="0" y="1369529"/>
          <a:ext cx="6297584" cy="376144"/>
        </a:xfrm>
        <a:prstGeom prst="flowChartProcess">
          <a:avLst/>
        </a:prstGeom>
        <a:solidFill>
          <a:schemeClr val="accent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1</xdr:colOff>
      <xdr:row>6</xdr:row>
      <xdr:rowOff>124691</xdr:rowOff>
    </xdr:from>
    <xdr:to>
      <xdr:col>0</xdr:col>
      <xdr:colOff>138545</xdr:colOff>
      <xdr:row>53</xdr:row>
      <xdr:rowOff>0</xdr:rowOff>
    </xdr:to>
    <xdr:sp macro="" textlink="">
      <xdr:nvSpPr>
        <xdr:cNvPr id="4" name="3 Proceso"/>
        <xdr:cNvSpPr/>
      </xdr:nvSpPr>
      <xdr:spPr>
        <a:xfrm>
          <a:off x="1" y="1413164"/>
          <a:ext cx="138544" cy="8340436"/>
        </a:xfrm>
        <a:prstGeom prst="flowChartProcess">
          <a:avLst/>
        </a:prstGeom>
        <a:solidFill>
          <a:schemeClr val="accent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692727</xdr:colOff>
      <xdr:row>6</xdr:row>
      <xdr:rowOff>96982</xdr:rowOff>
    </xdr:from>
    <xdr:to>
      <xdr:col>7</xdr:col>
      <xdr:colOff>769619</xdr:colOff>
      <xdr:row>53</xdr:row>
      <xdr:rowOff>0</xdr:rowOff>
    </xdr:to>
    <xdr:sp macro="" textlink="">
      <xdr:nvSpPr>
        <xdr:cNvPr id="6" name="5 Proceso"/>
        <xdr:cNvSpPr/>
      </xdr:nvSpPr>
      <xdr:spPr>
        <a:xfrm>
          <a:off x="6220691" y="1385455"/>
          <a:ext cx="76892" cy="8368145"/>
        </a:xfrm>
        <a:prstGeom prst="flowChartProcess">
          <a:avLst/>
        </a:prstGeom>
        <a:solidFill>
          <a:schemeClr val="accent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782955</xdr:colOff>
      <xdr:row>32</xdr:row>
      <xdr:rowOff>2251</xdr:rowOff>
    </xdr:from>
    <xdr:to>
      <xdr:col>7</xdr:col>
      <xdr:colOff>781049</xdr:colOff>
      <xdr:row>50</xdr:row>
      <xdr:rowOff>127634</xdr:rowOff>
    </xdr:to>
    <xdr:sp macro="" textlink="">
      <xdr:nvSpPr>
        <xdr:cNvPr id="7" name="6 Triángulo rectángulo"/>
        <xdr:cNvSpPr/>
      </xdr:nvSpPr>
      <xdr:spPr>
        <a:xfrm flipH="1">
          <a:off x="782955" y="6151591"/>
          <a:ext cx="5545454" cy="3417223"/>
        </a:xfrm>
        <a:prstGeom prst="rtTriangle">
          <a:avLst/>
        </a:prstGeom>
        <a:solidFill>
          <a:schemeClr val="accent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lang="es-MX" sz="1200" b="1">
              <a:solidFill>
                <a:schemeClr val="bg1"/>
              </a:solidFill>
              <a:latin typeface="Arial Black" panose="020B0A04020102020204" pitchFamily="34" charset="0"/>
            </a:rPr>
            <a:t>INFORME</a:t>
          </a:r>
          <a:r>
            <a:rPr lang="es-MX" sz="1200" b="1" baseline="0">
              <a:solidFill>
                <a:schemeClr val="bg1"/>
              </a:solidFill>
              <a:latin typeface="Arial Black" panose="020B0A04020102020204" pitchFamily="34" charset="0"/>
            </a:rPr>
            <a:t> DE AUTOEVALUACIÓN TRIMESTRAL </a:t>
          </a:r>
        </a:p>
        <a:p>
          <a:pPr algn="l"/>
          <a:r>
            <a:rPr lang="es-MX" sz="1200" b="1" baseline="0">
              <a:solidFill>
                <a:schemeClr val="bg1"/>
              </a:solidFill>
              <a:latin typeface="Arial Black" panose="020B0A04020102020204" pitchFamily="34" charset="0"/>
            </a:rPr>
            <a:t>ENERO - DICIEMBRE 2018</a:t>
          </a:r>
          <a:endParaRPr lang="es-MX" sz="1200" b="1">
            <a:solidFill>
              <a:schemeClr val="bg1"/>
            </a:solidFill>
            <a:latin typeface="Arial Black" panose="020B0A04020102020204" pitchFamily="34" charset="0"/>
          </a:endParaRPr>
        </a:p>
      </xdr:txBody>
    </xdr:sp>
    <xdr:clientData/>
  </xdr:twoCellAnchor>
  <xdr:twoCellAnchor>
    <xdr:from>
      <xdr:col>0</xdr:col>
      <xdr:colOff>0</xdr:colOff>
      <xdr:row>50</xdr:row>
      <xdr:rowOff>69272</xdr:rowOff>
    </xdr:from>
    <xdr:to>
      <xdr:col>7</xdr:col>
      <xdr:colOff>762000</xdr:colOff>
      <xdr:row>53</xdr:row>
      <xdr:rowOff>30481</xdr:rowOff>
    </xdr:to>
    <xdr:sp macro="" textlink="">
      <xdr:nvSpPr>
        <xdr:cNvPr id="9" name="8 Proceso"/>
        <xdr:cNvSpPr/>
      </xdr:nvSpPr>
      <xdr:spPr>
        <a:xfrm>
          <a:off x="0" y="9282545"/>
          <a:ext cx="6289964" cy="501536"/>
        </a:xfrm>
        <a:prstGeom prst="flowChartProcess">
          <a:avLst/>
        </a:prstGeom>
        <a:solidFill>
          <a:schemeClr val="accent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5</xdr:col>
      <xdr:colOff>533400</xdr:colOff>
      <xdr:row>0</xdr:row>
      <xdr:rowOff>15240</xdr:rowOff>
    </xdr:from>
    <xdr:to>
      <xdr:col>7</xdr:col>
      <xdr:colOff>755469</xdr:colOff>
      <xdr:row>1</xdr:row>
      <xdr:rowOff>126274</xdr:rowOff>
    </xdr:to>
    <xdr:pic>
      <xdr:nvPicPr>
        <xdr:cNvPr id="5" name="4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95800" y="15240"/>
          <a:ext cx="1807029" cy="2939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2648</xdr:colOff>
      <xdr:row>15</xdr:row>
      <xdr:rowOff>19469</xdr:rowOff>
    </xdr:from>
    <xdr:to>
      <xdr:col>6</xdr:col>
      <xdr:colOff>143891</xdr:colOff>
      <xdr:row>16</xdr:row>
      <xdr:rowOff>147809</xdr:rowOff>
    </xdr:to>
    <xdr:sp macro="" textlink="">
      <xdr:nvSpPr>
        <xdr:cNvPr id="2" name="12 Rectángulo">
          <a:hlinkClick xmlns:r="http://schemas.openxmlformats.org/officeDocument/2006/relationships" r:id="rId1"/>
        </xdr:cNvPr>
        <xdr:cNvSpPr/>
      </xdr:nvSpPr>
      <xdr:spPr>
        <a:xfrm>
          <a:off x="848468" y="2816009"/>
          <a:ext cx="4370343" cy="303600"/>
        </a:xfrm>
        <a:prstGeom prst="snip1Rect">
          <a:avLst>
            <a:gd name="adj" fmla="val 50000"/>
          </a:avLst>
        </a:prstGeom>
        <a:solidFill>
          <a:schemeClr val="accent2">
            <a:lumMod val="60000"/>
            <a:lumOff val="4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a:t>
          </a:r>
        </a:p>
        <a:p>
          <a:pPr algn="l"/>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2872</xdr:colOff>
      <xdr:row>17</xdr:row>
      <xdr:rowOff>6648</xdr:rowOff>
    </xdr:from>
    <xdr:to>
      <xdr:col>6</xdr:col>
      <xdr:colOff>147700</xdr:colOff>
      <xdr:row>18</xdr:row>
      <xdr:rowOff>141515</xdr:rowOff>
    </xdr:to>
    <xdr:sp macro="" textlink="">
      <xdr:nvSpPr>
        <xdr:cNvPr id="3" name="18 Rectángulo">
          <a:hlinkClick xmlns:r="http://schemas.openxmlformats.org/officeDocument/2006/relationships" r:id="rId2"/>
        </xdr:cNvPr>
        <xdr:cNvSpPr/>
      </xdr:nvSpPr>
      <xdr:spPr>
        <a:xfrm>
          <a:off x="848692" y="3153708"/>
          <a:ext cx="4373928" cy="317747"/>
        </a:xfrm>
        <a:prstGeom prst="snip1Rect">
          <a:avLst>
            <a:gd name="adj" fmla="val 50000"/>
          </a:avLst>
        </a:prstGeom>
        <a:solidFill>
          <a:schemeClr val="accent2">
            <a:lumMod val="60000"/>
            <a:lumOff val="4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 ACREDITACIÓN</a:t>
          </a:r>
          <a:r>
            <a:rPr lang="es-MX" sz="1000" b="0" baseline="0">
              <a:latin typeface="Arial" panose="020B0604020202020204" pitchFamily="34" charset="0"/>
              <a:ea typeface="Tahoma" panose="020B0604030504040204" pitchFamily="34" charset="0"/>
              <a:cs typeface="Arial" panose="020B0604020202020204" pitchFamily="34" charset="0"/>
            </a:rPr>
            <a:t> </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8467</xdr:colOff>
      <xdr:row>22</xdr:row>
      <xdr:rowOff>171753</xdr:rowOff>
    </xdr:from>
    <xdr:to>
      <xdr:col>6</xdr:col>
      <xdr:colOff>139537</xdr:colOff>
      <xdr:row>24</xdr:row>
      <xdr:rowOff>141514</xdr:rowOff>
    </xdr:to>
    <xdr:sp macro="" textlink="">
      <xdr:nvSpPr>
        <xdr:cNvPr id="4" name="23 Rectángulo">
          <a:hlinkClick xmlns:r="http://schemas.openxmlformats.org/officeDocument/2006/relationships" r:id="rId3"/>
        </xdr:cNvPr>
        <xdr:cNvSpPr/>
      </xdr:nvSpPr>
      <xdr:spPr>
        <a:xfrm>
          <a:off x="854287" y="4210353"/>
          <a:ext cx="4360170" cy="320281"/>
        </a:xfrm>
        <a:prstGeom prst="snip1Rect">
          <a:avLst>
            <a:gd name="adj" fmla="val 50000"/>
          </a:avLst>
        </a:prstGeom>
        <a:solidFill>
          <a:schemeClr val="accent2">
            <a:lumMod val="60000"/>
            <a:lumOff val="4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CONVENIOS</a:t>
          </a:r>
        </a:p>
      </xdr:txBody>
    </xdr:sp>
    <xdr:clientData/>
  </xdr:twoCellAnchor>
  <xdr:twoCellAnchor>
    <xdr:from>
      <xdr:col>1</xdr:col>
      <xdr:colOff>2901</xdr:colOff>
      <xdr:row>25</xdr:row>
      <xdr:rowOff>27659</xdr:rowOff>
    </xdr:from>
    <xdr:to>
      <xdr:col>6</xdr:col>
      <xdr:colOff>152401</xdr:colOff>
      <xdr:row>26</xdr:row>
      <xdr:rowOff>141514</xdr:rowOff>
    </xdr:to>
    <xdr:sp macro="" textlink="">
      <xdr:nvSpPr>
        <xdr:cNvPr id="5" name="30 Rectángulo">
          <a:hlinkClick xmlns:r="http://schemas.openxmlformats.org/officeDocument/2006/relationships" r:id="rId4"/>
        </xdr:cNvPr>
        <xdr:cNvSpPr/>
      </xdr:nvSpPr>
      <xdr:spPr>
        <a:xfrm>
          <a:off x="848721" y="4592039"/>
          <a:ext cx="4378600" cy="289115"/>
        </a:xfrm>
        <a:prstGeom prst="snip1Rect">
          <a:avLst>
            <a:gd name="adj" fmla="val 50000"/>
          </a:avLst>
        </a:prstGeom>
        <a:solidFill>
          <a:schemeClr val="accent2">
            <a:lumMod val="60000"/>
            <a:lumOff val="4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PEC</a:t>
          </a:r>
        </a:p>
      </xdr:txBody>
    </xdr:sp>
    <xdr:clientData/>
  </xdr:twoCellAnchor>
  <xdr:twoCellAnchor>
    <xdr:from>
      <xdr:col>1</xdr:col>
      <xdr:colOff>0</xdr:colOff>
      <xdr:row>19</xdr:row>
      <xdr:rowOff>8466</xdr:rowOff>
    </xdr:from>
    <xdr:to>
      <xdr:col>6</xdr:col>
      <xdr:colOff>163286</xdr:colOff>
      <xdr:row>20</xdr:row>
      <xdr:rowOff>130629</xdr:rowOff>
    </xdr:to>
    <xdr:sp macro="" textlink="">
      <xdr:nvSpPr>
        <xdr:cNvPr id="6" name="23 Rectángulo">
          <a:hlinkClick xmlns:r="http://schemas.openxmlformats.org/officeDocument/2006/relationships" r:id="rId5"/>
        </xdr:cNvPr>
        <xdr:cNvSpPr/>
      </xdr:nvSpPr>
      <xdr:spPr>
        <a:xfrm>
          <a:off x="845820" y="3521286"/>
          <a:ext cx="4392386" cy="297423"/>
        </a:xfrm>
        <a:prstGeom prst="snip1Rect">
          <a:avLst>
            <a:gd name="adj" fmla="val 50000"/>
          </a:avLst>
        </a:prstGeom>
        <a:solidFill>
          <a:schemeClr val="accent2">
            <a:lumMod val="60000"/>
            <a:lumOff val="4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 </a:t>
          </a:r>
          <a:r>
            <a:rPr lang="es-MX" sz="1000" b="0" baseline="0">
              <a:latin typeface="Arial" panose="020B0604020202020204" pitchFamily="34" charset="0"/>
              <a:ea typeface="Tahoma" panose="020B0604030504040204" pitchFamily="34" charset="0"/>
              <a:cs typeface="Arial" panose="020B0604020202020204" pitchFamily="34" charset="0"/>
            </a:rPr>
            <a:t>MODULOS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371475</xdr:colOff>
      <xdr:row>8</xdr:row>
      <xdr:rowOff>133350</xdr:rowOff>
    </xdr:from>
    <xdr:to>
      <xdr:col>0</xdr:col>
      <xdr:colOff>752475</xdr:colOff>
      <xdr:row>10</xdr:row>
      <xdr:rowOff>66675</xdr:rowOff>
    </xdr:to>
    <xdr:sp macro="" textlink="">
      <xdr:nvSpPr>
        <xdr:cNvPr id="7" name="Menos 34"/>
        <xdr:cNvSpPr/>
      </xdr:nvSpPr>
      <xdr:spPr>
        <a:xfrm>
          <a:off x="371475" y="1703070"/>
          <a:ext cx="381000" cy="28384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9</xdr:row>
      <xdr:rowOff>247650</xdr:rowOff>
    </xdr:from>
    <xdr:to>
      <xdr:col>0</xdr:col>
      <xdr:colOff>752475</xdr:colOff>
      <xdr:row>11</xdr:row>
      <xdr:rowOff>66675</xdr:rowOff>
    </xdr:to>
    <xdr:sp macro="" textlink="">
      <xdr:nvSpPr>
        <xdr:cNvPr id="8" name="Menos 35"/>
        <xdr:cNvSpPr/>
      </xdr:nvSpPr>
      <xdr:spPr>
        <a:xfrm>
          <a:off x="371475" y="1916430"/>
          <a:ext cx="381000" cy="24574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10</xdr:row>
      <xdr:rowOff>247650</xdr:rowOff>
    </xdr:from>
    <xdr:to>
      <xdr:col>0</xdr:col>
      <xdr:colOff>752475</xdr:colOff>
      <xdr:row>12</xdr:row>
      <xdr:rowOff>66675</xdr:rowOff>
    </xdr:to>
    <xdr:sp macro="" textlink="">
      <xdr:nvSpPr>
        <xdr:cNvPr id="9" name="Menos 36"/>
        <xdr:cNvSpPr/>
      </xdr:nvSpPr>
      <xdr:spPr>
        <a:xfrm>
          <a:off x="371475" y="2091690"/>
          <a:ext cx="381000" cy="24574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11</xdr:row>
      <xdr:rowOff>247650</xdr:rowOff>
    </xdr:from>
    <xdr:to>
      <xdr:col>0</xdr:col>
      <xdr:colOff>752475</xdr:colOff>
      <xdr:row>13</xdr:row>
      <xdr:rowOff>66675</xdr:rowOff>
    </xdr:to>
    <xdr:sp macro="" textlink="">
      <xdr:nvSpPr>
        <xdr:cNvPr id="10" name="Menos 37"/>
        <xdr:cNvSpPr/>
      </xdr:nvSpPr>
      <xdr:spPr>
        <a:xfrm>
          <a:off x="371475" y="2266950"/>
          <a:ext cx="381000" cy="24574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361950</xdr:colOff>
      <xdr:row>12</xdr:row>
      <xdr:rowOff>238125</xdr:rowOff>
    </xdr:from>
    <xdr:to>
      <xdr:col>0</xdr:col>
      <xdr:colOff>742950</xdr:colOff>
      <xdr:row>14</xdr:row>
      <xdr:rowOff>57150</xdr:rowOff>
    </xdr:to>
    <xdr:sp macro="" textlink="">
      <xdr:nvSpPr>
        <xdr:cNvPr id="11" name="Menos 38"/>
        <xdr:cNvSpPr/>
      </xdr:nvSpPr>
      <xdr:spPr>
        <a:xfrm>
          <a:off x="361950" y="2447925"/>
          <a:ext cx="381000" cy="23050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524253</xdr:colOff>
      <xdr:row>15</xdr:row>
      <xdr:rowOff>85886</xdr:rowOff>
    </xdr:from>
    <xdr:to>
      <xdr:col>0</xdr:col>
      <xdr:colOff>740253</xdr:colOff>
      <xdr:row>16</xdr:row>
      <xdr:rowOff>110067</xdr:rowOff>
    </xdr:to>
    <xdr:sp macro="" textlink="">
      <xdr:nvSpPr>
        <xdr:cNvPr id="12" name="Cheurón 39"/>
        <xdr:cNvSpPr/>
      </xdr:nvSpPr>
      <xdr:spPr>
        <a:xfrm>
          <a:off x="524253" y="2882426"/>
          <a:ext cx="216000" cy="199441"/>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542244</xdr:colOff>
      <xdr:row>17</xdr:row>
      <xdr:rowOff>108904</xdr:rowOff>
    </xdr:from>
    <xdr:to>
      <xdr:col>0</xdr:col>
      <xdr:colOff>758244</xdr:colOff>
      <xdr:row>18</xdr:row>
      <xdr:rowOff>146310</xdr:rowOff>
    </xdr:to>
    <xdr:sp macro="" textlink="">
      <xdr:nvSpPr>
        <xdr:cNvPr id="13" name="Cheurón 40"/>
        <xdr:cNvSpPr/>
      </xdr:nvSpPr>
      <xdr:spPr>
        <a:xfrm>
          <a:off x="542244" y="3255964"/>
          <a:ext cx="216000" cy="220286"/>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555173</xdr:colOff>
      <xdr:row>25</xdr:row>
      <xdr:rowOff>66332</xdr:rowOff>
    </xdr:from>
    <xdr:to>
      <xdr:col>0</xdr:col>
      <xdr:colOff>762001</xdr:colOff>
      <xdr:row>26</xdr:row>
      <xdr:rowOff>141514</xdr:rowOff>
    </xdr:to>
    <xdr:sp macro="" textlink="">
      <xdr:nvSpPr>
        <xdr:cNvPr id="14" name="Cheurón 47"/>
        <xdr:cNvSpPr/>
      </xdr:nvSpPr>
      <xdr:spPr>
        <a:xfrm>
          <a:off x="555173" y="4630712"/>
          <a:ext cx="206828" cy="250442"/>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537755</xdr:colOff>
      <xdr:row>27</xdr:row>
      <xdr:rowOff>97972</xdr:rowOff>
    </xdr:from>
    <xdr:to>
      <xdr:col>0</xdr:col>
      <xdr:colOff>740229</xdr:colOff>
      <xdr:row>28</xdr:row>
      <xdr:rowOff>141514</xdr:rowOff>
    </xdr:to>
    <xdr:sp macro="" textlink="">
      <xdr:nvSpPr>
        <xdr:cNvPr id="15" name="Cheurón 52"/>
        <xdr:cNvSpPr/>
      </xdr:nvSpPr>
      <xdr:spPr>
        <a:xfrm>
          <a:off x="537755" y="4990012"/>
          <a:ext cx="202474" cy="249282"/>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524372</xdr:colOff>
      <xdr:row>29</xdr:row>
      <xdr:rowOff>74856</xdr:rowOff>
    </xdr:from>
    <xdr:to>
      <xdr:col>0</xdr:col>
      <xdr:colOff>740372</xdr:colOff>
      <xdr:row>30</xdr:row>
      <xdr:rowOff>109881</xdr:rowOff>
    </xdr:to>
    <xdr:sp macro="" textlink="">
      <xdr:nvSpPr>
        <xdr:cNvPr id="16" name="Cheurón 52"/>
        <xdr:cNvSpPr/>
      </xdr:nvSpPr>
      <xdr:spPr>
        <a:xfrm>
          <a:off x="524372" y="5378376"/>
          <a:ext cx="216000" cy="22552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528917</xdr:colOff>
      <xdr:row>31</xdr:row>
      <xdr:rowOff>35859</xdr:rowOff>
    </xdr:from>
    <xdr:to>
      <xdr:col>0</xdr:col>
      <xdr:colOff>744070</xdr:colOff>
      <xdr:row>32</xdr:row>
      <xdr:rowOff>64673</xdr:rowOff>
    </xdr:to>
    <xdr:sp macro="" textlink="">
      <xdr:nvSpPr>
        <xdr:cNvPr id="17" name="Cheurón 52"/>
        <xdr:cNvSpPr/>
      </xdr:nvSpPr>
      <xdr:spPr>
        <a:xfrm>
          <a:off x="528917" y="5735619"/>
          <a:ext cx="215153" cy="234554"/>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1</xdr:col>
      <xdr:colOff>18506</xdr:colOff>
      <xdr:row>27</xdr:row>
      <xdr:rowOff>54428</xdr:rowOff>
    </xdr:from>
    <xdr:to>
      <xdr:col>6</xdr:col>
      <xdr:colOff>108856</xdr:colOff>
      <xdr:row>28</xdr:row>
      <xdr:rowOff>185058</xdr:rowOff>
    </xdr:to>
    <xdr:sp macro="" textlink="">
      <xdr:nvSpPr>
        <xdr:cNvPr id="18" name="25 Rectángulo">
          <a:hlinkClick xmlns:r="http://schemas.openxmlformats.org/officeDocument/2006/relationships" r:id="rId6"/>
        </xdr:cNvPr>
        <xdr:cNvSpPr/>
      </xdr:nvSpPr>
      <xdr:spPr>
        <a:xfrm>
          <a:off x="864326" y="4946468"/>
          <a:ext cx="4319450" cy="336370"/>
        </a:xfrm>
        <a:prstGeom prst="snip1Rect">
          <a:avLst>
            <a:gd name="adj" fmla="val 50000"/>
          </a:avLst>
        </a:prstGeom>
        <a:solidFill>
          <a:schemeClr val="accent2">
            <a:lumMod val="60000"/>
            <a:lumOff val="4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PRESUPUESTO</a:t>
          </a:r>
        </a:p>
      </xdr:txBody>
    </xdr:sp>
    <xdr:clientData/>
  </xdr:twoCellAnchor>
  <xdr:twoCellAnchor>
    <xdr:from>
      <xdr:col>1</xdr:col>
      <xdr:colOff>10886</xdr:colOff>
      <xdr:row>29</xdr:row>
      <xdr:rowOff>32657</xdr:rowOff>
    </xdr:from>
    <xdr:to>
      <xdr:col>6</xdr:col>
      <xdr:colOff>141514</xdr:colOff>
      <xdr:row>30</xdr:row>
      <xdr:rowOff>152400</xdr:rowOff>
    </xdr:to>
    <xdr:sp macro="" textlink="">
      <xdr:nvSpPr>
        <xdr:cNvPr id="19" name="25 Rectángulo">
          <a:hlinkClick xmlns:r="http://schemas.openxmlformats.org/officeDocument/2006/relationships" r:id="rId7"/>
        </xdr:cNvPr>
        <xdr:cNvSpPr/>
      </xdr:nvSpPr>
      <xdr:spPr>
        <a:xfrm>
          <a:off x="856706" y="5336177"/>
          <a:ext cx="4359728" cy="310243"/>
        </a:xfrm>
        <a:prstGeom prst="snip1Rect">
          <a:avLst>
            <a:gd name="adj" fmla="val 50000"/>
          </a:avLst>
        </a:prstGeom>
        <a:solidFill>
          <a:schemeClr val="accent2">
            <a:lumMod val="60000"/>
            <a:lumOff val="4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BUENAS PRACTICAS</a:t>
          </a:r>
        </a:p>
      </xdr:txBody>
    </xdr:sp>
    <xdr:clientData/>
  </xdr:twoCellAnchor>
  <xdr:twoCellAnchor>
    <xdr:from>
      <xdr:col>0</xdr:col>
      <xdr:colOff>827314</xdr:colOff>
      <xdr:row>30</xdr:row>
      <xdr:rowOff>195942</xdr:rowOff>
    </xdr:from>
    <xdr:to>
      <xdr:col>6</xdr:col>
      <xdr:colOff>117739</xdr:colOff>
      <xdr:row>32</xdr:row>
      <xdr:rowOff>97971</xdr:rowOff>
    </xdr:to>
    <xdr:sp macro="" textlink="">
      <xdr:nvSpPr>
        <xdr:cNvPr id="20" name="25 Rectángulo">
          <a:hlinkClick xmlns:r="http://schemas.openxmlformats.org/officeDocument/2006/relationships" r:id="rId8"/>
        </xdr:cNvPr>
        <xdr:cNvSpPr/>
      </xdr:nvSpPr>
      <xdr:spPr>
        <a:xfrm>
          <a:off x="827314" y="5689962"/>
          <a:ext cx="4365345" cy="313509"/>
        </a:xfrm>
        <a:prstGeom prst="snip1Rect">
          <a:avLst>
            <a:gd name="adj" fmla="val 50000"/>
          </a:avLst>
        </a:prstGeom>
        <a:solidFill>
          <a:schemeClr val="accent2">
            <a:lumMod val="60000"/>
            <a:lumOff val="4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OBSERVACIONES</a:t>
          </a:r>
          <a:r>
            <a:rPr lang="es-MX" sz="1000" b="0" baseline="0">
              <a:latin typeface="Arial" panose="020B0604020202020204" pitchFamily="34" charset="0"/>
              <a:ea typeface="Tahoma" panose="020B0604030504040204" pitchFamily="34" charset="0"/>
              <a:cs typeface="Arial" panose="020B0604020202020204" pitchFamily="34" charset="0"/>
            </a:rPr>
            <a:t> GENERALES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522515</xdr:colOff>
      <xdr:row>19</xdr:row>
      <xdr:rowOff>54429</xdr:rowOff>
    </xdr:from>
    <xdr:to>
      <xdr:col>0</xdr:col>
      <xdr:colOff>738515</xdr:colOff>
      <xdr:row>20</xdr:row>
      <xdr:rowOff>102721</xdr:rowOff>
    </xdr:to>
    <xdr:sp macro="" textlink="">
      <xdr:nvSpPr>
        <xdr:cNvPr id="21" name="Cheurón 40"/>
        <xdr:cNvSpPr/>
      </xdr:nvSpPr>
      <xdr:spPr>
        <a:xfrm>
          <a:off x="522515" y="3567249"/>
          <a:ext cx="216000" cy="223552"/>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1</xdr:col>
      <xdr:colOff>0</xdr:colOff>
      <xdr:row>21</xdr:row>
      <xdr:rowOff>0</xdr:rowOff>
    </xdr:from>
    <xdr:to>
      <xdr:col>6</xdr:col>
      <xdr:colOff>163286</xdr:colOff>
      <xdr:row>22</xdr:row>
      <xdr:rowOff>119743</xdr:rowOff>
    </xdr:to>
    <xdr:sp macro="" textlink="">
      <xdr:nvSpPr>
        <xdr:cNvPr id="22" name="23 Rectángulo">
          <a:hlinkClick xmlns:r="http://schemas.openxmlformats.org/officeDocument/2006/relationships" r:id="rId9"/>
        </xdr:cNvPr>
        <xdr:cNvSpPr/>
      </xdr:nvSpPr>
      <xdr:spPr>
        <a:xfrm>
          <a:off x="845820" y="3863340"/>
          <a:ext cx="4392386" cy="295003"/>
        </a:xfrm>
        <a:prstGeom prst="snip1Rect">
          <a:avLst>
            <a:gd name="adj" fmla="val 50000"/>
          </a:avLst>
        </a:prstGeom>
        <a:solidFill>
          <a:schemeClr val="accent2">
            <a:lumMod val="60000"/>
            <a:lumOff val="4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baseline="0">
              <a:latin typeface="Arial" panose="020B0604020202020204" pitchFamily="34" charset="0"/>
              <a:ea typeface="Tahoma" panose="020B0604030504040204" pitchFamily="34" charset="0"/>
              <a:cs typeface="Arial" panose="020B0604020202020204" pitchFamily="34" charset="0"/>
            </a:rPr>
            <a:t>ASESORES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533400</xdr:colOff>
      <xdr:row>21</xdr:row>
      <xdr:rowOff>21771</xdr:rowOff>
    </xdr:from>
    <xdr:to>
      <xdr:col>0</xdr:col>
      <xdr:colOff>749400</xdr:colOff>
      <xdr:row>22</xdr:row>
      <xdr:rowOff>70062</xdr:rowOff>
    </xdr:to>
    <xdr:sp macro="" textlink="">
      <xdr:nvSpPr>
        <xdr:cNvPr id="23" name="Cheurón 40"/>
        <xdr:cNvSpPr/>
      </xdr:nvSpPr>
      <xdr:spPr>
        <a:xfrm>
          <a:off x="533400" y="3885111"/>
          <a:ext cx="216000" cy="223551"/>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555171</xdr:colOff>
      <xdr:row>23</xdr:row>
      <xdr:rowOff>32658</xdr:rowOff>
    </xdr:from>
    <xdr:to>
      <xdr:col>0</xdr:col>
      <xdr:colOff>761999</xdr:colOff>
      <xdr:row>24</xdr:row>
      <xdr:rowOff>107840</xdr:rowOff>
    </xdr:to>
    <xdr:sp macro="" textlink="">
      <xdr:nvSpPr>
        <xdr:cNvPr id="24" name="Cheurón 47"/>
        <xdr:cNvSpPr/>
      </xdr:nvSpPr>
      <xdr:spPr>
        <a:xfrm>
          <a:off x="555171" y="4246518"/>
          <a:ext cx="206828" cy="250442"/>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158387</xdr:colOff>
      <xdr:row>5</xdr:row>
      <xdr:rowOff>44630</xdr:rowOff>
    </xdr:from>
    <xdr:to>
      <xdr:col>3</xdr:col>
      <xdr:colOff>158387</xdr:colOff>
      <xdr:row>6</xdr:row>
      <xdr:rowOff>236219</xdr:rowOff>
    </xdr:to>
    <xdr:pic>
      <xdr:nvPicPr>
        <xdr:cNvPr id="2" name="Imagen 4"/>
        <xdr:cNvPicPr>
          <a:picLocks noChangeAspect="1"/>
        </xdr:cNvPicPr>
      </xdr:nvPicPr>
      <xdr:blipFill rotWithShape="1">
        <a:blip xmlns:r="http://schemas.openxmlformats.org/officeDocument/2006/relationships" r:embed="rId1"/>
        <a:srcRect l="1266" t="53049" r="5568" b="28298"/>
        <a:stretch/>
      </xdr:blipFill>
      <xdr:spPr>
        <a:xfrm>
          <a:off x="3480707" y="3915590"/>
          <a:ext cx="6516733" cy="2149929"/>
        </a:xfrm>
        <a:prstGeom prst="rect">
          <a:avLst/>
        </a:prstGeom>
      </xdr:spPr>
    </xdr:pic>
    <xdr:clientData/>
  </xdr:twoCellAnchor>
  <xdr:twoCellAnchor editAs="oneCell">
    <xdr:from>
      <xdr:col>3</xdr:col>
      <xdr:colOff>67129</xdr:colOff>
      <xdr:row>9</xdr:row>
      <xdr:rowOff>285750</xdr:rowOff>
    </xdr:from>
    <xdr:to>
      <xdr:col>3</xdr:col>
      <xdr:colOff>67129</xdr:colOff>
      <xdr:row>9</xdr:row>
      <xdr:rowOff>289560</xdr:rowOff>
    </xdr:to>
    <xdr:pic>
      <xdr:nvPicPr>
        <xdr:cNvPr id="3" name="2 Imagen"/>
        <xdr:cNvPicPr/>
      </xdr:nvPicPr>
      <xdr:blipFill rotWithShape="1">
        <a:blip xmlns:r="http://schemas.openxmlformats.org/officeDocument/2006/relationships" r:embed="rId2"/>
        <a:srcRect t="48370" r="31497" b="31521"/>
        <a:stretch/>
      </xdr:blipFill>
      <xdr:spPr bwMode="auto">
        <a:xfrm>
          <a:off x="3389449" y="9048750"/>
          <a:ext cx="6686821" cy="18097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110490</xdr:colOff>
      <xdr:row>4</xdr:row>
      <xdr:rowOff>156209</xdr:rowOff>
    </xdr:from>
    <xdr:to>
      <xdr:col>3</xdr:col>
      <xdr:colOff>110490</xdr:colOff>
      <xdr:row>4</xdr:row>
      <xdr:rowOff>182244</xdr:rowOff>
    </xdr:to>
    <xdr:pic>
      <xdr:nvPicPr>
        <xdr:cNvPr id="4" name="3 Imagen"/>
        <xdr:cNvPicPr>
          <a:picLocks noChangeAspect="1"/>
        </xdr:cNvPicPr>
      </xdr:nvPicPr>
      <xdr:blipFill rotWithShape="1">
        <a:blip xmlns:r="http://schemas.openxmlformats.org/officeDocument/2006/relationships" r:embed="rId3"/>
        <a:srcRect b="24476"/>
        <a:stretch/>
      </xdr:blipFill>
      <xdr:spPr>
        <a:xfrm>
          <a:off x="3432810" y="1604009"/>
          <a:ext cx="6689090" cy="1862455"/>
        </a:xfrm>
        <a:prstGeom prst="rect">
          <a:avLst/>
        </a:prstGeom>
      </xdr:spPr>
    </xdr:pic>
    <xdr:clientData/>
  </xdr:twoCellAnchor>
  <xdr:twoCellAnchor editAs="oneCell">
    <xdr:from>
      <xdr:col>3</xdr:col>
      <xdr:colOff>40206</xdr:colOff>
      <xdr:row>11</xdr:row>
      <xdr:rowOff>285750</xdr:rowOff>
    </xdr:from>
    <xdr:to>
      <xdr:col>3</xdr:col>
      <xdr:colOff>40206</xdr:colOff>
      <xdr:row>11</xdr:row>
      <xdr:rowOff>289560</xdr:rowOff>
    </xdr:to>
    <xdr:pic>
      <xdr:nvPicPr>
        <xdr:cNvPr id="5" name="4 Imagen"/>
        <xdr:cNvPicPr>
          <a:picLocks noChangeAspect="1"/>
        </xdr:cNvPicPr>
      </xdr:nvPicPr>
      <xdr:blipFill rotWithShape="1">
        <a:blip xmlns:r="http://schemas.openxmlformats.org/officeDocument/2006/relationships" r:embed="rId4"/>
        <a:srcRect t="1" r="27837" b="-7895"/>
        <a:stretch/>
      </xdr:blipFill>
      <xdr:spPr>
        <a:xfrm>
          <a:off x="3362526" y="14839950"/>
          <a:ext cx="6737784" cy="781050"/>
        </a:xfrm>
        <a:prstGeom prst="rect">
          <a:avLst/>
        </a:prstGeom>
      </xdr:spPr>
    </xdr:pic>
    <xdr:clientData/>
  </xdr:twoCellAnchor>
  <xdr:twoCellAnchor editAs="oneCell">
    <xdr:from>
      <xdr:col>3</xdr:col>
      <xdr:colOff>95250</xdr:colOff>
      <xdr:row>8</xdr:row>
      <xdr:rowOff>0</xdr:rowOff>
    </xdr:from>
    <xdr:to>
      <xdr:col>3</xdr:col>
      <xdr:colOff>95250</xdr:colOff>
      <xdr:row>8</xdr:row>
      <xdr:rowOff>179070</xdr:rowOff>
    </xdr:to>
    <xdr:pic>
      <xdr:nvPicPr>
        <xdr:cNvPr id="6" name="5 Imagen"/>
        <xdr:cNvPicPr>
          <a:picLocks noChangeAspect="1"/>
        </xdr:cNvPicPr>
      </xdr:nvPicPr>
      <xdr:blipFill>
        <a:blip xmlns:r="http://schemas.openxmlformats.org/officeDocument/2006/relationships" r:embed="rId5"/>
        <a:stretch>
          <a:fillRect/>
        </a:stretch>
      </xdr:blipFill>
      <xdr:spPr>
        <a:xfrm>
          <a:off x="3417570" y="6156960"/>
          <a:ext cx="6663690" cy="2457450"/>
        </a:xfrm>
        <a:prstGeom prst="rect">
          <a:avLst/>
        </a:prstGeom>
      </xdr:spPr>
    </xdr:pic>
    <xdr:clientData/>
  </xdr:twoCellAnchor>
  <xdr:twoCellAnchor editAs="oneCell">
    <xdr:from>
      <xdr:col>3</xdr:col>
      <xdr:colOff>86591</xdr:colOff>
      <xdr:row>8</xdr:row>
      <xdr:rowOff>0</xdr:rowOff>
    </xdr:from>
    <xdr:to>
      <xdr:col>3</xdr:col>
      <xdr:colOff>86591</xdr:colOff>
      <xdr:row>8</xdr:row>
      <xdr:rowOff>182880</xdr:rowOff>
    </xdr:to>
    <xdr:pic>
      <xdr:nvPicPr>
        <xdr:cNvPr id="7" name="6 Imagen"/>
        <xdr:cNvPicPr>
          <a:picLocks noChangeAspect="1"/>
        </xdr:cNvPicPr>
      </xdr:nvPicPr>
      <xdr:blipFill rotWithShape="1">
        <a:blip xmlns:r="http://schemas.openxmlformats.org/officeDocument/2006/relationships" r:embed="rId6"/>
        <a:srcRect t="9286"/>
        <a:stretch/>
      </xdr:blipFill>
      <xdr:spPr>
        <a:xfrm>
          <a:off x="3408911" y="6156960"/>
          <a:ext cx="6686203" cy="2476500"/>
        </a:xfrm>
        <a:prstGeom prst="rect">
          <a:avLst/>
        </a:prstGeom>
      </xdr:spPr>
    </xdr:pic>
    <xdr:clientData/>
  </xdr:twoCellAnchor>
  <xdr:twoCellAnchor editAs="oneCell">
    <xdr:from>
      <xdr:col>3</xdr:col>
      <xdr:colOff>103909</xdr:colOff>
      <xdr:row>8</xdr:row>
      <xdr:rowOff>0</xdr:rowOff>
    </xdr:from>
    <xdr:to>
      <xdr:col>3</xdr:col>
      <xdr:colOff>103909</xdr:colOff>
      <xdr:row>8</xdr:row>
      <xdr:rowOff>180109</xdr:rowOff>
    </xdr:to>
    <xdr:pic>
      <xdr:nvPicPr>
        <xdr:cNvPr id="8" name="7 Imagen"/>
        <xdr:cNvPicPr>
          <a:picLocks noChangeAspect="1"/>
        </xdr:cNvPicPr>
      </xdr:nvPicPr>
      <xdr:blipFill>
        <a:blip xmlns:r="http://schemas.openxmlformats.org/officeDocument/2006/relationships" r:embed="rId7"/>
        <a:stretch>
          <a:fillRect/>
        </a:stretch>
      </xdr:blipFill>
      <xdr:spPr>
        <a:xfrm>
          <a:off x="3426229" y="6156960"/>
          <a:ext cx="6651568" cy="2580409"/>
        </a:xfrm>
        <a:prstGeom prst="rect">
          <a:avLst/>
        </a:prstGeom>
      </xdr:spPr>
    </xdr:pic>
    <xdr:clientData/>
  </xdr:twoCellAnchor>
  <xdr:twoCellAnchor editAs="oneCell">
    <xdr:from>
      <xdr:col>3</xdr:col>
      <xdr:colOff>119742</xdr:colOff>
      <xdr:row>10</xdr:row>
      <xdr:rowOff>424543</xdr:rowOff>
    </xdr:from>
    <xdr:to>
      <xdr:col>3</xdr:col>
      <xdr:colOff>119742</xdr:colOff>
      <xdr:row>10</xdr:row>
      <xdr:rowOff>429985</xdr:rowOff>
    </xdr:to>
    <xdr:pic>
      <xdr:nvPicPr>
        <xdr:cNvPr id="9" name="8 Imagen"/>
        <xdr:cNvPicPr/>
      </xdr:nvPicPr>
      <xdr:blipFill rotWithShape="1">
        <a:blip xmlns:r="http://schemas.openxmlformats.org/officeDocument/2006/relationships" r:embed="rId8"/>
        <a:srcRect l="1545" t="47131" r="58677" b="25567"/>
        <a:stretch/>
      </xdr:blipFill>
      <xdr:spPr bwMode="auto">
        <a:xfrm>
          <a:off x="3442062" y="11305903"/>
          <a:ext cx="6742611" cy="315685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25399</xdr:colOff>
      <xdr:row>11</xdr:row>
      <xdr:rowOff>50800</xdr:rowOff>
    </xdr:from>
    <xdr:to>
      <xdr:col>4</xdr:col>
      <xdr:colOff>9045575</xdr:colOff>
      <xdr:row>11</xdr:row>
      <xdr:rowOff>3073400</xdr:rowOff>
    </xdr:to>
    <xdr:pic>
      <xdr:nvPicPr>
        <xdr:cNvPr id="35" name="34 Imagen"/>
        <xdr:cNvPicPr>
          <a:picLocks noChangeAspect="1"/>
        </xdr:cNvPicPr>
      </xdr:nvPicPr>
      <xdr:blipFill>
        <a:blip xmlns:r="http://schemas.openxmlformats.org/officeDocument/2006/relationships" r:embed="rId9"/>
        <a:stretch>
          <a:fillRect/>
        </a:stretch>
      </xdr:blipFill>
      <xdr:spPr>
        <a:xfrm>
          <a:off x="3378199" y="20320000"/>
          <a:ext cx="10998201" cy="3022600"/>
        </a:xfrm>
        <a:prstGeom prst="rect">
          <a:avLst/>
        </a:prstGeom>
      </xdr:spPr>
    </xdr:pic>
    <xdr:clientData/>
  </xdr:twoCellAnchor>
  <xdr:twoCellAnchor editAs="oneCell">
    <xdr:from>
      <xdr:col>3</xdr:col>
      <xdr:colOff>133350</xdr:colOff>
      <xdr:row>4</xdr:row>
      <xdr:rowOff>114300</xdr:rowOff>
    </xdr:from>
    <xdr:to>
      <xdr:col>4</xdr:col>
      <xdr:colOff>9182100</xdr:colOff>
      <xdr:row>4</xdr:row>
      <xdr:rowOff>3962400</xdr:rowOff>
    </xdr:to>
    <xdr:pic>
      <xdr:nvPicPr>
        <xdr:cNvPr id="19" name="18 Imagen"/>
        <xdr:cNvPicPr/>
      </xdr:nvPicPr>
      <xdr:blipFill rotWithShape="1">
        <a:blip xmlns:r="http://schemas.openxmlformats.org/officeDocument/2006/relationships" r:embed="rId10"/>
        <a:srcRect t="23695" r="44427" b="58261"/>
        <a:stretch/>
      </xdr:blipFill>
      <xdr:spPr bwMode="auto">
        <a:xfrm>
          <a:off x="3448050" y="1352550"/>
          <a:ext cx="10801350" cy="38481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57150</xdr:colOff>
      <xdr:row>5</xdr:row>
      <xdr:rowOff>95250</xdr:rowOff>
    </xdr:from>
    <xdr:to>
      <xdr:col>5</xdr:col>
      <xdr:colOff>19050</xdr:colOff>
      <xdr:row>7</xdr:row>
      <xdr:rowOff>3219450</xdr:rowOff>
    </xdr:to>
    <xdr:pic>
      <xdr:nvPicPr>
        <xdr:cNvPr id="21" name="20 Imagen"/>
        <xdr:cNvPicPr/>
      </xdr:nvPicPr>
      <xdr:blipFill rotWithShape="1">
        <a:blip xmlns:r="http://schemas.openxmlformats.org/officeDocument/2006/relationships" r:embed="rId11"/>
        <a:srcRect t="23695" r="43973" b="49784"/>
        <a:stretch/>
      </xdr:blipFill>
      <xdr:spPr bwMode="auto">
        <a:xfrm>
          <a:off x="3371850" y="5429250"/>
          <a:ext cx="11010900" cy="37338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8</xdr:row>
      <xdr:rowOff>0</xdr:rowOff>
    </xdr:from>
    <xdr:to>
      <xdr:col>4</xdr:col>
      <xdr:colOff>8991600</xdr:colOff>
      <xdr:row>8</xdr:row>
      <xdr:rowOff>4324350</xdr:rowOff>
    </xdr:to>
    <xdr:pic>
      <xdr:nvPicPr>
        <xdr:cNvPr id="24" name="23 Imagen"/>
        <xdr:cNvPicPr/>
      </xdr:nvPicPr>
      <xdr:blipFill rotWithShape="1">
        <a:blip xmlns:r="http://schemas.openxmlformats.org/officeDocument/2006/relationships" r:embed="rId12"/>
        <a:srcRect t="23044" r="54618" b="8912"/>
        <a:stretch/>
      </xdr:blipFill>
      <xdr:spPr bwMode="auto">
        <a:xfrm>
          <a:off x="3314700" y="9182100"/>
          <a:ext cx="10744200" cy="43243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9</xdr:row>
      <xdr:rowOff>152400</xdr:rowOff>
    </xdr:from>
    <xdr:to>
      <xdr:col>5</xdr:col>
      <xdr:colOff>38100</xdr:colOff>
      <xdr:row>9</xdr:row>
      <xdr:rowOff>3181350</xdr:rowOff>
    </xdr:to>
    <xdr:pic>
      <xdr:nvPicPr>
        <xdr:cNvPr id="26" name="25 Imagen"/>
        <xdr:cNvPicPr/>
      </xdr:nvPicPr>
      <xdr:blipFill rotWithShape="1">
        <a:blip xmlns:r="http://schemas.openxmlformats.org/officeDocument/2006/relationships" r:embed="rId13"/>
        <a:srcRect t="39139" r="43883" b="44263"/>
        <a:stretch/>
      </xdr:blipFill>
      <xdr:spPr bwMode="auto">
        <a:xfrm>
          <a:off x="3314700" y="13677900"/>
          <a:ext cx="11087100" cy="3028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10</xdr:row>
      <xdr:rowOff>171450</xdr:rowOff>
    </xdr:from>
    <xdr:to>
      <xdr:col>5</xdr:col>
      <xdr:colOff>0</xdr:colOff>
      <xdr:row>10</xdr:row>
      <xdr:rowOff>3429000</xdr:rowOff>
    </xdr:to>
    <xdr:pic>
      <xdr:nvPicPr>
        <xdr:cNvPr id="28" name="27 Imagen"/>
        <xdr:cNvPicPr/>
      </xdr:nvPicPr>
      <xdr:blipFill rotWithShape="1">
        <a:blip xmlns:r="http://schemas.openxmlformats.org/officeDocument/2006/relationships" r:embed="rId14"/>
        <a:srcRect t="49566" r="44291" b="13260"/>
        <a:stretch/>
      </xdr:blipFill>
      <xdr:spPr bwMode="auto">
        <a:xfrm>
          <a:off x="3314700" y="17011650"/>
          <a:ext cx="11049000" cy="325755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osorio/Downloads/Baja%20Californi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ase%20de%20dato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Guía de usuario"/>
      <sheetName val="Guía de usuario para revisión"/>
      <sheetName val="Índice"/>
      <sheetName val="BASE DE DATOS"/>
      <sheetName val="Hoja1"/>
      <sheetName val="MEVyT"/>
      <sheetName val="MEVyT Atenc. a Grup. Prior."/>
      <sheetName val="MEVyT Modulos"/>
      <sheetName val="MEVyT Acreditación"/>
      <sheetName val="Buen Juez"/>
      <sheetName val="CONEVyT"/>
      <sheetName val="OSC"/>
      <sheetName val="Otros Proyectos"/>
      <sheetName val="Prospera"/>
      <sheetName val="PEC"/>
      <sheetName val="CIAC"/>
      <sheetName val="Formación I. DE F."/>
      <sheetName val="Plazas Comunitarias"/>
      <sheetName val="Presupuesto"/>
      <sheetName val="Observaciones Generales"/>
    </sheetNames>
    <sheetDataSet>
      <sheetData sheetId="0"/>
      <sheetData sheetId="1"/>
      <sheetData sheetId="2"/>
      <sheetData sheetId="3"/>
      <sheetData sheetId="4">
        <row r="512">
          <cell r="B512">
            <v>0</v>
          </cell>
        </row>
        <row r="513">
          <cell r="B513">
            <v>1</v>
          </cell>
        </row>
        <row r="514">
          <cell r="B514">
            <v>2</v>
          </cell>
        </row>
        <row r="515">
          <cell r="B515">
            <v>3</v>
          </cell>
        </row>
        <row r="516">
          <cell r="B516">
            <v>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Guía"/>
      <sheetName val="MEVyT"/>
      <sheetName val="MEVyT Acreditación"/>
      <sheetName val="MEVyT Módulos"/>
      <sheetName val="Asesores"/>
      <sheetName val="Convenios"/>
      <sheetName val="PEC"/>
      <sheetName val="Presupuesto"/>
      <sheetName val="Buenas Practicas"/>
      <sheetName val="Observaciones"/>
      <sheetName val="Base 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49">
          <cell r="C249" t="str">
            <v xml:space="preserve">La información emitida por la Entidad cumple plenamente con el objetivo de la pregunta.  </v>
          </cell>
        </row>
        <row r="250">
          <cell r="C250" t="str">
            <v xml:space="preserve">La información emitida por la Entidad cumple de manera satisfactoria con el objetivo de la pregunta. </v>
          </cell>
        </row>
        <row r="251">
          <cell r="C251" t="str">
            <v xml:space="preserve">La información emitida por la Entidad cumple parcialmente con el objetivo de la pregunta. </v>
          </cell>
        </row>
        <row r="252">
          <cell r="C252" t="str">
            <v xml:space="preserve">La información emitida por la Entidad no cumple con el objetivo de la pregunta.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6" tint="0.39997558519241921"/>
  </sheetPr>
  <dimension ref="A4:P22"/>
  <sheetViews>
    <sheetView showGridLines="0" tabSelected="1" view="pageBreakPreview" zoomScaleNormal="100" zoomScaleSheetLayoutView="100" workbookViewId="0">
      <selection activeCell="K27" sqref="K27"/>
    </sheetView>
  </sheetViews>
  <sheetFormatPr baseColWidth="10" defaultRowHeight="15"/>
  <cols>
    <col min="8" max="8" width="11.140625" customWidth="1"/>
  </cols>
  <sheetData>
    <row r="4" spans="1:7" ht="22.5">
      <c r="A4" s="213" t="s">
        <v>561</v>
      </c>
      <c r="B4" s="213"/>
      <c r="C4" s="213"/>
      <c r="D4" s="213"/>
      <c r="E4" s="214"/>
      <c r="F4" s="214"/>
      <c r="G4" s="214"/>
    </row>
    <row r="5" spans="1:7" ht="22.5">
      <c r="A5" s="211" t="s">
        <v>562</v>
      </c>
      <c r="B5" s="211"/>
      <c r="C5" s="211"/>
      <c r="D5" s="211"/>
      <c r="E5" s="212"/>
      <c r="F5" s="212"/>
      <c r="G5" s="212"/>
    </row>
    <row r="6" spans="1:7" ht="22.15" customHeight="1">
      <c r="A6" s="330" t="s">
        <v>600</v>
      </c>
      <c r="B6" s="277"/>
      <c r="C6" s="277"/>
      <c r="D6" s="278"/>
      <c r="E6" s="278"/>
      <c r="F6" s="278"/>
      <c r="G6" s="279"/>
    </row>
    <row r="22" spans="16:16">
      <c r="P22" s="154"/>
    </row>
  </sheetData>
  <sheetProtection selectLockedCells="1"/>
  <pageMargins left="0.7" right="0.7" top="0.75" bottom="0.75" header="0.3" footer="0.3"/>
  <pageSetup paperSize="9" scale="94" orientation="portrait" horizontalDpi="4294967294" verticalDpi="4294967294" r:id="rId1"/>
  <colBreaks count="1" manualBreakCount="1">
    <brk id="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N39"/>
  <sheetViews>
    <sheetView showGridLines="0" view="pageBreakPreview" zoomScale="40" zoomScaleNormal="30" zoomScaleSheetLayoutView="40" workbookViewId="0">
      <selection activeCell="B15" sqref="B15:E15"/>
    </sheetView>
  </sheetViews>
  <sheetFormatPr baseColWidth="10" defaultColWidth="0" defaultRowHeight="15" zeroHeight="1"/>
  <cols>
    <col min="1" max="1" width="48.28515625" customWidth="1"/>
    <col min="2" max="2" width="44.28515625" customWidth="1"/>
    <col min="3" max="3" width="43.85546875" customWidth="1"/>
    <col min="4" max="4" width="44.42578125" customWidth="1"/>
    <col min="5" max="5" width="53.28515625" customWidth="1"/>
    <col min="6" max="6" width="18.5703125" customWidth="1"/>
    <col min="7" max="7" width="136.7109375" customWidth="1"/>
    <col min="8" max="8" width="129.7109375" customWidth="1"/>
    <col min="9" max="40" width="0" hidden="1" customWidth="1"/>
  </cols>
  <sheetData>
    <row r="1" spans="1:36" s="98" customFormat="1" ht="82.5" customHeight="1" thickTop="1" thickBot="1">
      <c r="A1" s="984" t="str">
        <f>CONCATENATE('Índice '!A6:I6)</f>
        <v>Zacatecas</v>
      </c>
      <c r="B1" s="984"/>
      <c r="C1" s="984"/>
      <c r="D1" s="984"/>
      <c r="E1" s="984"/>
      <c r="F1" s="786" t="s">
        <v>0</v>
      </c>
      <c r="G1" s="787"/>
      <c r="H1" s="787"/>
      <c r="I1" s="94"/>
      <c r="J1" s="95"/>
      <c r="K1" s="95"/>
      <c r="L1" s="96"/>
      <c r="M1" s="97"/>
      <c r="AF1" s="99"/>
      <c r="AG1" s="99"/>
    </row>
    <row r="2" spans="1:36" s="98" customFormat="1" ht="34.5">
      <c r="A2" s="559" t="s">
        <v>215</v>
      </c>
      <c r="B2" s="559"/>
      <c r="C2" s="559"/>
      <c r="D2" s="559"/>
      <c r="E2" s="559"/>
      <c r="F2" s="561"/>
      <c r="G2" s="562"/>
      <c r="H2" s="398"/>
      <c r="I2" s="100"/>
      <c r="J2" s="101"/>
      <c r="K2" s="101"/>
      <c r="L2" s="101"/>
    </row>
    <row r="3" spans="1:36" s="105" customFormat="1" ht="15" customHeight="1" thickBot="1">
      <c r="A3" s="102"/>
      <c r="B3" s="103"/>
      <c r="C3" s="103"/>
      <c r="D3" s="104"/>
      <c r="F3" s="30"/>
      <c r="G3" s="31"/>
      <c r="H3" s="31"/>
      <c r="I3" s="31"/>
    </row>
    <row r="4" spans="1:36" s="98" customFormat="1" ht="24" customHeight="1" thickBot="1">
      <c r="A4" s="985" t="s">
        <v>635</v>
      </c>
      <c r="B4" s="986"/>
      <c r="C4" s="986"/>
      <c r="D4" s="986"/>
      <c r="E4" s="987"/>
      <c r="F4" s="785" t="s">
        <v>2</v>
      </c>
      <c r="G4" s="785"/>
      <c r="H4" s="32" t="s">
        <v>3</v>
      </c>
      <c r="I4" s="106" t="s">
        <v>216</v>
      </c>
    </row>
    <row r="5" spans="1:36" s="98" customFormat="1" ht="15" customHeight="1">
      <c r="A5" s="107"/>
      <c r="B5" s="108"/>
      <c r="C5" s="108"/>
      <c r="F5" s="109"/>
      <c r="G5" s="110"/>
      <c r="H5" s="110"/>
      <c r="I5" s="110"/>
    </row>
    <row r="6" spans="1:36" s="98" customFormat="1" ht="58.15" customHeight="1">
      <c r="A6" s="411" t="s">
        <v>217</v>
      </c>
      <c r="B6" s="415" t="s">
        <v>218</v>
      </c>
      <c r="C6" s="415" t="s">
        <v>219</v>
      </c>
      <c r="D6" s="416" t="s">
        <v>220</v>
      </c>
      <c r="E6" s="417" t="s">
        <v>18</v>
      </c>
      <c r="F6" s="990"/>
      <c r="G6" s="991"/>
      <c r="H6" s="992"/>
      <c r="I6" s="952"/>
      <c r="J6" s="111"/>
      <c r="K6" s="112"/>
      <c r="L6" s="113"/>
    </row>
    <row r="7" spans="1:36" s="98" customFormat="1" ht="56.25" customHeight="1">
      <c r="A7" s="412" t="s">
        <v>593</v>
      </c>
      <c r="B7" s="270">
        <v>26328158.32</v>
      </c>
      <c r="C7" s="271">
        <v>55809963.159999996</v>
      </c>
      <c r="D7" s="272">
        <v>10124880.5</v>
      </c>
      <c r="E7" s="114">
        <f>IF(SUM(B7,C7,D7)="",0,SUM(B7,C7,D7))</f>
        <v>92263001.979999989</v>
      </c>
      <c r="F7" s="978"/>
      <c r="G7" s="978"/>
      <c r="H7" s="978"/>
      <c r="I7" s="953"/>
      <c r="J7" s="111"/>
      <c r="K7" s="115"/>
      <c r="L7" s="115"/>
      <c r="M7" s="115"/>
    </row>
    <row r="8" spans="1:36" s="98" customFormat="1" ht="56.25" customHeight="1">
      <c r="A8" s="413" t="s">
        <v>221</v>
      </c>
      <c r="B8" s="270">
        <v>26328158.32</v>
      </c>
      <c r="C8" s="271">
        <v>55809963.159999996</v>
      </c>
      <c r="D8" s="272">
        <v>10124880.499999998</v>
      </c>
      <c r="E8" s="114">
        <f>IF(SUM(B8,C8,D8)="",0,SUM(B8,C8,D8))</f>
        <v>92263001.979999989</v>
      </c>
      <c r="F8" s="978"/>
      <c r="G8" s="978"/>
      <c r="H8" s="978"/>
      <c r="I8" s="953"/>
      <c r="J8" s="111"/>
      <c r="K8" s="111"/>
      <c r="L8" s="111"/>
    </row>
    <row r="9" spans="1:36" s="98" customFormat="1" ht="56.25" customHeight="1">
      <c r="A9" s="414" t="s">
        <v>30</v>
      </c>
      <c r="B9" s="116">
        <f>IFERROR(B8/B7,"")</f>
        <v>1</v>
      </c>
      <c r="C9" s="116">
        <f>IFERROR(C8/C7,"")</f>
        <v>1</v>
      </c>
      <c r="D9" s="117">
        <f>IFERROR(D8/D7,"")</f>
        <v>0.99999999999999978</v>
      </c>
      <c r="E9" s="117">
        <f>IFERROR(E8/E7,"")</f>
        <v>1</v>
      </c>
      <c r="F9" s="978"/>
      <c r="G9" s="978"/>
      <c r="H9" s="978"/>
      <c r="I9" s="954"/>
      <c r="J9" s="111"/>
      <c r="K9" s="118"/>
      <c r="L9" s="119"/>
      <c r="AF9" s="979"/>
      <c r="AG9" s="979"/>
      <c r="AH9" s="979"/>
      <c r="AI9" s="979"/>
      <c r="AJ9" s="979"/>
    </row>
    <row r="10" spans="1:36" s="105" customFormat="1" ht="15" customHeight="1">
      <c r="A10" s="120"/>
      <c r="B10" s="103"/>
      <c r="C10" s="103"/>
      <c r="D10" s="104"/>
      <c r="F10" s="121"/>
      <c r="G10" s="121"/>
      <c r="H10" s="121"/>
      <c r="I10" s="121"/>
    </row>
    <row r="11" spans="1:36" s="98" customFormat="1" ht="28.5" customHeight="1">
      <c r="A11" s="944" t="s">
        <v>636</v>
      </c>
      <c r="B11" s="945"/>
      <c r="C11" s="945"/>
      <c r="D11" s="945"/>
      <c r="E11" s="946"/>
      <c r="F11" s="37"/>
      <c r="G11" s="37"/>
      <c r="H11" s="37"/>
      <c r="I11" s="37"/>
    </row>
    <row r="12" spans="1:36" s="98" customFormat="1" ht="15" customHeight="1">
      <c r="A12" s="107"/>
      <c r="B12" s="108"/>
      <c r="C12" s="108"/>
      <c r="F12" s="37"/>
      <c r="G12" s="37"/>
      <c r="H12" s="37"/>
      <c r="I12" s="37"/>
    </row>
    <row r="13" spans="1:36" s="98" customFormat="1" ht="252.75" customHeight="1">
      <c r="A13" s="418" t="s">
        <v>218</v>
      </c>
      <c r="B13" s="980" t="s">
        <v>713</v>
      </c>
      <c r="C13" s="981"/>
      <c r="D13" s="981"/>
      <c r="E13" s="983"/>
      <c r="F13" s="245">
        <v>3</v>
      </c>
      <c r="G13" s="258" t="str">
        <f>CONCATENATE(IF(F13="","",IF(F13=1,'[2]Base Datos'!$C$249,IF(F13=2,'[2]Base Datos'!$C$250,IF(F13=3,'[2]Base Datos'!$C$251,'[2]Base Datos'!$C$252)))),"")</f>
        <v xml:space="preserve">La información emitida por la Entidad cumple parcialmente con el objetivo de la pregunta. </v>
      </c>
      <c r="H13" s="263"/>
      <c r="I13" s="220"/>
      <c r="J13" s="122"/>
      <c r="K13" s="122"/>
      <c r="L13" s="122"/>
    </row>
    <row r="14" spans="1:36" s="98" customFormat="1" ht="15" customHeight="1">
      <c r="A14" s="123"/>
      <c r="B14" s="124"/>
      <c r="C14" s="124"/>
      <c r="D14" s="124"/>
      <c r="E14" s="124"/>
      <c r="F14" s="125"/>
      <c r="G14" s="126"/>
      <c r="H14" s="37"/>
      <c r="I14" s="37"/>
    </row>
    <row r="15" spans="1:36" s="98" customFormat="1" ht="252.75" customHeight="1">
      <c r="A15" s="419" t="s">
        <v>219</v>
      </c>
      <c r="B15" s="980" t="s">
        <v>714</v>
      </c>
      <c r="C15" s="981"/>
      <c r="D15" s="981"/>
      <c r="E15" s="982"/>
      <c r="F15" s="245">
        <v>4</v>
      </c>
      <c r="G15" s="258" t="str">
        <f>CONCATENATE(IF(F15="","",IF(F15=1,'[2]Base Datos'!$C$249,IF(F15=2,'[2]Base Datos'!$C$250,IF(F15=3,'[2]Base Datos'!$C$251,'[2]Base Datos'!$C$252)))),"")</f>
        <v xml:space="preserve">La información emitida por la Entidad no cumple con el objetivo de la pregunta. </v>
      </c>
      <c r="H15" s="263"/>
      <c r="I15" s="220"/>
    </row>
    <row r="16" spans="1:36" s="131" customFormat="1" ht="15" customHeight="1" thickBot="1">
      <c r="A16" s="127"/>
      <c r="B16" s="128"/>
      <c r="C16" s="128"/>
      <c r="D16" s="128"/>
      <c r="E16" s="128"/>
      <c r="F16" s="129"/>
      <c r="G16" s="130"/>
      <c r="H16" s="129"/>
      <c r="I16" s="129"/>
    </row>
    <row r="17" spans="1:40" s="98" customFormat="1" ht="45" customHeight="1">
      <c r="A17" s="988" t="s">
        <v>222</v>
      </c>
      <c r="B17" s="988"/>
      <c r="C17" s="988"/>
      <c r="D17" s="988"/>
      <c r="E17" s="988"/>
      <c r="F17" s="132"/>
      <c r="G17" s="132"/>
      <c r="H17" s="132"/>
      <c r="I17" s="132"/>
      <c r="J17" s="133"/>
      <c r="K17" s="133"/>
      <c r="L17" s="133"/>
      <c r="M17" s="133"/>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row>
    <row r="18" spans="1:40" s="105" customFormat="1" ht="15" customHeight="1">
      <c r="A18" s="102"/>
      <c r="B18" s="103"/>
      <c r="C18" s="103"/>
      <c r="D18" s="104"/>
      <c r="F18" s="121"/>
      <c r="G18" s="121"/>
      <c r="H18" s="121"/>
      <c r="I18" s="121"/>
    </row>
    <row r="19" spans="1:40" s="98" customFormat="1" ht="30" customHeight="1">
      <c r="A19" s="944" t="s">
        <v>637</v>
      </c>
      <c r="B19" s="945"/>
      <c r="C19" s="945"/>
      <c r="D19" s="945"/>
      <c r="E19" s="946"/>
      <c r="F19" s="37"/>
      <c r="G19" s="37"/>
      <c r="H19" s="37"/>
      <c r="I19" s="37"/>
    </row>
    <row r="20" spans="1:40" s="98" customFormat="1" ht="15" customHeight="1">
      <c r="A20" s="107"/>
      <c r="B20" s="108"/>
      <c r="C20" s="108"/>
      <c r="F20" s="37"/>
      <c r="G20" s="37"/>
      <c r="H20" s="37"/>
      <c r="I20" s="37"/>
    </row>
    <row r="21" spans="1:40" s="98" customFormat="1" ht="45" customHeight="1">
      <c r="A21" s="420" t="s">
        <v>217</v>
      </c>
      <c r="B21" s="421" t="s">
        <v>607</v>
      </c>
      <c r="C21" s="989" t="s">
        <v>608</v>
      </c>
      <c r="D21" s="989"/>
      <c r="E21" s="422" t="s">
        <v>18</v>
      </c>
      <c r="F21" s="978"/>
      <c r="G21" s="978"/>
      <c r="H21" s="978"/>
      <c r="I21" s="952"/>
      <c r="J21" s="111"/>
      <c r="K21" s="111"/>
      <c r="L21" s="111"/>
      <c r="M21" s="111"/>
      <c r="N21" s="111"/>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row>
    <row r="22" spans="1:40" s="98" customFormat="1" ht="49.5" customHeight="1">
      <c r="A22" s="412" t="s">
        <v>593</v>
      </c>
      <c r="B22" s="273">
        <v>86353.72</v>
      </c>
      <c r="C22" s="967">
        <v>558077</v>
      </c>
      <c r="D22" s="968"/>
      <c r="E22" s="134">
        <f>IF(SUM(B22,C22)="",0,SUM(B22,C22))</f>
        <v>644430.72</v>
      </c>
      <c r="F22" s="978"/>
      <c r="G22" s="978"/>
      <c r="H22" s="978"/>
      <c r="I22" s="953"/>
      <c r="J22" s="111"/>
      <c r="K22" s="112"/>
      <c r="L22" s="969"/>
      <c r="M22" s="969"/>
      <c r="N22" s="11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row>
    <row r="23" spans="1:40" s="98" customFormat="1" ht="49.5" customHeight="1">
      <c r="A23" s="413" t="s">
        <v>221</v>
      </c>
      <c r="B23" s="274">
        <v>86353.72</v>
      </c>
      <c r="C23" s="970">
        <v>558077</v>
      </c>
      <c r="D23" s="971"/>
      <c r="E23" s="135">
        <f>IF(SUM(B23,C23)="",0,SUM(B23,C23))</f>
        <v>644430.72</v>
      </c>
      <c r="F23" s="978"/>
      <c r="G23" s="978"/>
      <c r="H23" s="978"/>
      <c r="I23" s="953"/>
      <c r="J23" s="136"/>
      <c r="K23" s="137"/>
      <c r="L23" s="972"/>
      <c r="M23" s="972"/>
      <c r="N23" s="138"/>
      <c r="O23" s="136"/>
      <c r="P23" s="136"/>
      <c r="Q23" s="136"/>
      <c r="R23" s="136"/>
      <c r="S23" s="136"/>
      <c r="T23" s="136"/>
      <c r="U23" s="136"/>
      <c r="V23" s="136"/>
      <c r="W23" s="136"/>
      <c r="X23" s="136"/>
      <c r="Y23" s="136"/>
      <c r="Z23" s="136"/>
      <c r="AA23" s="136"/>
      <c r="AB23" s="139"/>
      <c r="AC23" s="139"/>
      <c r="AD23" s="139"/>
      <c r="AE23" s="139"/>
      <c r="AF23" s="139"/>
      <c r="AG23" s="139"/>
      <c r="AH23" s="139"/>
      <c r="AI23" s="122"/>
      <c r="AJ23" s="122"/>
      <c r="AK23" s="122"/>
      <c r="AL23" s="122"/>
      <c r="AM23" s="122"/>
      <c r="AN23" s="122"/>
    </row>
    <row r="24" spans="1:40" s="98" customFormat="1" ht="49.5" customHeight="1">
      <c r="A24" s="412" t="s">
        <v>220</v>
      </c>
      <c r="B24" s="275">
        <v>0</v>
      </c>
      <c r="C24" s="973">
        <v>0</v>
      </c>
      <c r="D24" s="974"/>
      <c r="E24" s="140">
        <f>IF(SUM(B24,C24)="",0,SUM(B24,C24))</f>
        <v>0</v>
      </c>
      <c r="F24" s="978"/>
      <c r="G24" s="978"/>
      <c r="H24" s="978"/>
      <c r="I24" s="953"/>
      <c r="J24" s="111"/>
      <c r="K24" s="137"/>
      <c r="L24" s="972"/>
      <c r="M24" s="972"/>
      <c r="N24" s="138"/>
      <c r="O24" s="141"/>
      <c r="P24" s="141"/>
      <c r="Q24" s="141"/>
      <c r="R24" s="141"/>
      <c r="S24" s="141"/>
      <c r="T24" s="141"/>
      <c r="U24" s="141"/>
      <c r="V24" s="141"/>
      <c r="W24" s="141"/>
      <c r="X24" s="141"/>
      <c r="Y24" s="141"/>
      <c r="Z24" s="141"/>
      <c r="AA24" s="141"/>
      <c r="AB24" s="141"/>
      <c r="AC24" s="141"/>
      <c r="AD24" s="141"/>
      <c r="AE24" s="141"/>
      <c r="AF24" s="141"/>
      <c r="AG24" s="141"/>
      <c r="AH24" s="141"/>
      <c r="AI24" s="111"/>
      <c r="AJ24" s="122"/>
      <c r="AK24" s="122"/>
      <c r="AL24" s="122"/>
      <c r="AM24" s="122"/>
      <c r="AN24" s="122"/>
    </row>
    <row r="25" spans="1:40" s="98" customFormat="1" ht="49.5" customHeight="1">
      <c r="A25" s="414" t="s">
        <v>30</v>
      </c>
      <c r="B25" s="142">
        <f>IFERROR(B23/(B22+B24),"")</f>
        <v>1</v>
      </c>
      <c r="C25" s="975">
        <f>IFERROR(C23/(C22+C24),"")</f>
        <v>1</v>
      </c>
      <c r="D25" s="976" t="str">
        <f>IFERROR(D23/(D22+D24),"")</f>
        <v/>
      </c>
      <c r="E25" s="142">
        <f>IFERROR(E23/(E22+E24),"")</f>
        <v>1</v>
      </c>
      <c r="F25" s="978"/>
      <c r="G25" s="978"/>
      <c r="H25" s="978"/>
      <c r="I25" s="954"/>
      <c r="J25" s="111"/>
      <c r="K25" s="143"/>
      <c r="L25" s="977"/>
      <c r="M25" s="977"/>
      <c r="N25" s="138"/>
      <c r="O25" s="141"/>
      <c r="P25" s="141"/>
      <c r="Q25" s="141"/>
      <c r="R25" s="141"/>
      <c r="S25" s="144"/>
      <c r="T25" s="144"/>
      <c r="U25" s="144"/>
      <c r="V25" s="144"/>
      <c r="W25" s="144"/>
      <c r="X25" s="144"/>
      <c r="Y25" s="144"/>
      <c r="Z25" s="144"/>
      <c r="AA25" s="144"/>
      <c r="AB25" s="144"/>
      <c r="AC25" s="144"/>
      <c r="AD25" s="145"/>
      <c r="AE25" s="145"/>
      <c r="AF25" s="145"/>
      <c r="AG25" s="145"/>
      <c r="AH25" s="145"/>
      <c r="AI25" s="111"/>
      <c r="AJ25" s="122"/>
      <c r="AK25" s="122"/>
      <c r="AL25" s="122"/>
      <c r="AM25" s="122"/>
      <c r="AN25" s="122"/>
    </row>
    <row r="26" spans="1:40" s="147" customFormat="1" ht="15" customHeight="1" thickBot="1">
      <c r="A26" s="146"/>
      <c r="F26" s="148"/>
      <c r="G26" s="148"/>
      <c r="H26" s="148"/>
      <c r="I26" s="148"/>
    </row>
    <row r="27" spans="1:40" s="98" customFormat="1" ht="45" customHeight="1">
      <c r="A27" s="943" t="s">
        <v>223</v>
      </c>
      <c r="B27" s="943"/>
      <c r="C27" s="943"/>
      <c r="D27" s="943"/>
      <c r="E27" s="943"/>
      <c r="F27" s="148"/>
      <c r="G27" s="148"/>
      <c r="H27" s="148"/>
      <c r="I27" s="148"/>
      <c r="J27" s="122"/>
      <c r="K27" s="149"/>
      <c r="L27" s="149"/>
      <c r="M27" s="141"/>
      <c r="N27" s="141"/>
      <c r="O27" s="141"/>
      <c r="P27" s="141"/>
      <c r="Q27" s="141"/>
      <c r="R27" s="141"/>
      <c r="S27" s="144"/>
      <c r="T27" s="144"/>
      <c r="U27" s="144"/>
      <c r="V27" s="144"/>
      <c r="W27" s="144"/>
      <c r="X27" s="144"/>
      <c r="Y27" s="144"/>
      <c r="Z27" s="144"/>
      <c r="AA27" s="144"/>
      <c r="AB27" s="144"/>
      <c r="AC27" s="144"/>
      <c r="AD27" s="145"/>
      <c r="AE27" s="145"/>
      <c r="AF27" s="145"/>
      <c r="AG27" s="145"/>
      <c r="AH27" s="145"/>
      <c r="AI27" s="111"/>
      <c r="AJ27" s="122"/>
      <c r="AK27" s="122"/>
      <c r="AL27" s="122"/>
      <c r="AM27" s="122"/>
      <c r="AN27" s="122"/>
    </row>
    <row r="28" spans="1:40" s="105" customFormat="1" ht="6.6" customHeight="1">
      <c r="A28" s="949"/>
      <c r="B28" s="950"/>
      <c r="C28" s="950"/>
      <c r="D28" s="950"/>
      <c r="E28" s="951"/>
      <c r="F28" s="121"/>
      <c r="G28" s="121"/>
      <c r="H28" s="121"/>
      <c r="I28" s="121"/>
    </row>
    <row r="29" spans="1:40" s="98" customFormat="1" ht="29.25" customHeight="1">
      <c r="A29" s="944" t="s">
        <v>224</v>
      </c>
      <c r="B29" s="945"/>
      <c r="C29" s="945"/>
      <c r="D29" s="945"/>
      <c r="E29" s="946"/>
      <c r="F29" s="37"/>
      <c r="G29" s="37"/>
      <c r="H29" s="37"/>
      <c r="I29" s="37"/>
    </row>
    <row r="30" spans="1:40" s="98" customFormat="1" ht="5.45" customHeight="1">
      <c r="A30" s="107"/>
      <c r="B30" s="108"/>
      <c r="C30" s="108"/>
      <c r="F30" s="37"/>
      <c r="G30" s="37"/>
      <c r="H30" s="37"/>
      <c r="I30" s="37"/>
    </row>
    <row r="31" spans="1:40" s="98" customFormat="1" ht="45" customHeight="1">
      <c r="A31" s="420" t="s">
        <v>217</v>
      </c>
      <c r="B31" s="947" t="s">
        <v>638</v>
      </c>
      <c r="C31" s="947"/>
      <c r="D31" s="947"/>
      <c r="E31" s="948"/>
      <c r="F31" s="966"/>
      <c r="G31" s="966"/>
      <c r="H31" s="966"/>
      <c r="I31" s="952"/>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22"/>
      <c r="AK31" s="122"/>
      <c r="AL31" s="122"/>
      <c r="AM31" s="122"/>
      <c r="AN31" s="122"/>
    </row>
    <row r="32" spans="1:40" s="98" customFormat="1" ht="51" customHeight="1">
      <c r="A32" s="412" t="s">
        <v>593</v>
      </c>
      <c r="B32" s="955">
        <v>0</v>
      </c>
      <c r="C32" s="956"/>
      <c r="D32" s="956"/>
      <c r="E32" s="957"/>
      <c r="F32" s="966"/>
      <c r="G32" s="966"/>
      <c r="H32" s="966"/>
      <c r="I32" s="953"/>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row>
    <row r="33" spans="1:40" s="98" customFormat="1" ht="51" customHeight="1">
      <c r="A33" s="413" t="s">
        <v>221</v>
      </c>
      <c r="B33" s="958">
        <v>0</v>
      </c>
      <c r="C33" s="959"/>
      <c r="D33" s="959"/>
      <c r="E33" s="960"/>
      <c r="F33" s="966"/>
      <c r="G33" s="966"/>
      <c r="H33" s="966"/>
      <c r="I33" s="953"/>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row>
    <row r="34" spans="1:40" s="98" customFormat="1" ht="51" customHeight="1">
      <c r="A34" s="412" t="s">
        <v>220</v>
      </c>
      <c r="B34" s="961">
        <v>0</v>
      </c>
      <c r="C34" s="962"/>
      <c r="D34" s="962"/>
      <c r="E34" s="963"/>
      <c r="F34" s="966"/>
      <c r="G34" s="966"/>
      <c r="H34" s="966"/>
      <c r="I34" s="953"/>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row>
    <row r="35" spans="1:40" s="98" customFormat="1" ht="51" customHeight="1" thickBot="1">
      <c r="A35" s="413" t="s">
        <v>30</v>
      </c>
      <c r="B35" s="964" t="str">
        <f>IFERROR(B33/(B32+B34),"")</f>
        <v/>
      </c>
      <c r="C35" s="965"/>
      <c r="D35" s="965"/>
      <c r="E35" s="965"/>
      <c r="F35" s="966"/>
      <c r="G35" s="966"/>
      <c r="H35" s="966"/>
      <c r="I35" s="954"/>
      <c r="J35" s="122"/>
      <c r="K35" s="141"/>
      <c r="L35" s="141"/>
      <c r="M35" s="141"/>
      <c r="N35" s="141"/>
      <c r="O35" s="141"/>
      <c r="P35" s="141"/>
      <c r="Q35" s="141"/>
      <c r="R35" s="141"/>
      <c r="S35" s="141"/>
      <c r="T35" s="141"/>
      <c r="U35" s="141"/>
      <c r="V35" s="141"/>
      <c r="W35" s="141"/>
      <c r="X35" s="141"/>
      <c r="Y35" s="141"/>
      <c r="Z35" s="141"/>
      <c r="AA35" s="111"/>
      <c r="AB35" s="122"/>
      <c r="AC35" s="122"/>
      <c r="AD35" s="122"/>
      <c r="AE35" s="122"/>
      <c r="AF35" s="122"/>
      <c r="AG35" s="122"/>
      <c r="AH35" s="122"/>
      <c r="AI35" s="122"/>
      <c r="AJ35" s="122"/>
      <c r="AK35" s="122"/>
      <c r="AL35" s="122"/>
      <c r="AM35" s="122"/>
      <c r="AN35" s="122"/>
    </row>
    <row r="36" spans="1:40" s="98" customFormat="1" ht="91.5" thickTop="1" thickBot="1">
      <c r="A36" s="938" t="s">
        <v>225</v>
      </c>
      <c r="B36" s="939"/>
      <c r="C36" s="939"/>
      <c r="D36" s="939"/>
      <c r="E36" s="940"/>
      <c r="F36" s="150"/>
      <c r="G36" s="151"/>
      <c r="H36" s="151"/>
      <c r="I36" s="151"/>
      <c r="J36" s="141"/>
      <c r="K36" s="141"/>
      <c r="L36" s="141"/>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row>
    <row r="37" spans="1:40" s="98" customFormat="1" ht="208.15" customHeight="1" thickTop="1" thickBot="1">
      <c r="A37" s="941" t="s">
        <v>226</v>
      </c>
      <c r="B37" s="942"/>
      <c r="C37" s="942"/>
      <c r="D37" s="942"/>
      <c r="E37" s="942"/>
      <c r="F37" s="152"/>
      <c r="G37" s="152"/>
      <c r="H37" s="259"/>
      <c r="I37" s="152"/>
      <c r="J37" s="153"/>
      <c r="K37" s="153"/>
      <c r="L37" s="153"/>
      <c r="M37" s="131"/>
      <c r="N37" s="131"/>
      <c r="O37" s="131"/>
      <c r="P37" s="131"/>
    </row>
    <row r="38" spans="1:40" s="98" customFormat="1" ht="26.25" hidden="1" thickTop="1">
      <c r="F38" s="37"/>
      <c r="G38" s="37"/>
      <c r="H38" s="37"/>
      <c r="I38" s="37"/>
    </row>
    <row r="39" spans="1:40" ht="26.25" thickTop="1">
      <c r="A39" s="98"/>
      <c r="B39" s="98"/>
      <c r="C39" s="98"/>
      <c r="D39" s="98"/>
      <c r="E39" s="98"/>
      <c r="F39" s="37"/>
      <c r="G39" s="37"/>
      <c r="H39" s="37"/>
      <c r="I39" s="37"/>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row>
  </sheetData>
  <sheetProtection password="ADB8" sheet="1" objects="1" scenarios="1" selectLockedCells="1"/>
  <protectedRanges>
    <protectedRange sqref="B7:E8" name="Rango6_1"/>
    <protectedRange sqref="E22" name="Rango4_1"/>
    <protectedRange sqref="H6:I9 H21:I25 H31:I35" name="Rango2_1"/>
    <protectedRange sqref="B13:E13 B32:E34 B22:D24 B15:E15 B7:D8" name="Rango1_1"/>
    <protectedRange sqref="E22:E24" name="Rango3_1"/>
    <protectedRange sqref="E22:E24" name="Rango5_1"/>
  </protectedRanges>
  <mergeCells count="43">
    <mergeCell ref="A17:E17"/>
    <mergeCell ref="A19:E19"/>
    <mergeCell ref="C21:D21"/>
    <mergeCell ref="F6:H6"/>
    <mergeCell ref="F7:G9"/>
    <mergeCell ref="H7:H9"/>
    <mergeCell ref="F21:H21"/>
    <mergeCell ref="A1:E1"/>
    <mergeCell ref="F1:H1"/>
    <mergeCell ref="A2:E2"/>
    <mergeCell ref="F2:G2"/>
    <mergeCell ref="A4:E4"/>
    <mergeCell ref="F4:G4"/>
    <mergeCell ref="I6:I9"/>
    <mergeCell ref="AF9:AJ9"/>
    <mergeCell ref="A11:E11"/>
    <mergeCell ref="B15:E15"/>
    <mergeCell ref="B13:E13"/>
    <mergeCell ref="I21:I25"/>
    <mergeCell ref="C22:D22"/>
    <mergeCell ref="L22:M22"/>
    <mergeCell ref="C23:D23"/>
    <mergeCell ref="L23:M23"/>
    <mergeCell ref="C24:D24"/>
    <mergeCell ref="L24:M24"/>
    <mergeCell ref="C25:D25"/>
    <mergeCell ref="L25:M25"/>
    <mergeCell ref="F22:G25"/>
    <mergeCell ref="H22:H25"/>
    <mergeCell ref="I31:I35"/>
    <mergeCell ref="B32:E32"/>
    <mergeCell ref="B33:E33"/>
    <mergeCell ref="B34:E34"/>
    <mergeCell ref="B35:E35"/>
    <mergeCell ref="F31:H31"/>
    <mergeCell ref="F32:G35"/>
    <mergeCell ref="H32:H35"/>
    <mergeCell ref="A36:E36"/>
    <mergeCell ref="A37:E37"/>
    <mergeCell ref="A27:E27"/>
    <mergeCell ref="A29:E29"/>
    <mergeCell ref="B31:E31"/>
    <mergeCell ref="A28:E28"/>
  </mergeCells>
  <conditionalFormatting sqref="F36">
    <cfRule type="cellIs" dxfId="29" priority="40" operator="equal">
      <formula>1</formula>
    </cfRule>
  </conditionalFormatting>
  <conditionalFormatting sqref="F13">
    <cfRule type="cellIs" dxfId="28" priority="11" operator="equal">
      <formula>4</formula>
    </cfRule>
    <cfRule type="cellIs" dxfId="27" priority="12" operator="equal">
      <formula>3</formula>
    </cfRule>
    <cfRule type="cellIs" dxfId="26" priority="13" operator="equal">
      <formula>2</formula>
    </cfRule>
    <cfRule type="cellIs" dxfId="25" priority="14" operator="equal">
      <formula>1</formula>
    </cfRule>
  </conditionalFormatting>
  <conditionalFormatting sqref="F15">
    <cfRule type="cellIs" dxfId="24" priority="7" operator="equal">
      <formula>4</formula>
    </cfRule>
    <cfRule type="cellIs" dxfId="23" priority="8" operator="equal">
      <formula>3</formula>
    </cfRule>
    <cfRule type="cellIs" dxfId="22" priority="9" operator="equal">
      <formula>2</formula>
    </cfRule>
    <cfRule type="cellIs" dxfId="21" priority="10" operator="equal">
      <formula>1</formula>
    </cfRule>
  </conditionalFormatting>
  <conditionalFormatting sqref="B7:D8 H7:H9 H13 H15 B22:D24 H22:H25 H32:H35 B32:E34">
    <cfRule type="cellIs" dxfId="20" priority="6" operator="equal">
      <formula>$H$5</formula>
    </cfRule>
  </conditionalFormatting>
  <conditionalFormatting sqref="A11">
    <cfRule type="cellIs" dxfId="19" priority="5" operator="equal">
      <formula>$H$5</formula>
    </cfRule>
  </conditionalFormatting>
  <conditionalFormatting sqref="A19">
    <cfRule type="cellIs" dxfId="18" priority="4" operator="equal">
      <formula>$H$5</formula>
    </cfRule>
  </conditionalFormatting>
  <conditionalFormatting sqref="A28:A29">
    <cfRule type="cellIs" dxfId="17" priority="3" operator="equal">
      <formula>$H$5</formula>
    </cfRule>
  </conditionalFormatting>
  <conditionalFormatting sqref="B13:E13">
    <cfRule type="cellIs" dxfId="16" priority="2" operator="equal">
      <formula>$H$5</formula>
    </cfRule>
  </conditionalFormatting>
  <conditionalFormatting sqref="B15:E15">
    <cfRule type="cellIs" dxfId="15" priority="1" operator="equal">
      <formula>$H$5</formula>
    </cfRule>
  </conditionalFormatting>
  <dataValidations count="7">
    <dataValidation type="decimal" operator="greaterThanOrEqual" allowBlank="1" showInputMessage="1" showErrorMessage="1" error="Solo acepta números" sqref="AF9:AJ12">
      <formula1>0</formula1>
    </dataValidation>
    <dataValidation type="decimal" operator="greaterThanOrEqual" allowBlank="1" showInputMessage="1" showErrorMessage="1" error="Solo acepta números " sqref="K23:L24 S25:AC28">
      <formula1>0</formula1>
    </dataValidation>
    <dataValidation type="whole" operator="greaterThanOrEqual" allowBlank="1" showInputMessage="1" showErrorMessage="1" errorTitle="Error" error="Solo acepta números enteros" sqref="B10:E10 B25:E26">
      <formula1>0</formula1>
    </dataValidation>
    <dataValidation type="whole" operator="greaterThanOrEqual" allowBlank="1" showInputMessage="1" showErrorMessage="1" errorTitle="Error" error="Solo acepta números" sqref="B35:E35">
      <formula1>0</formula1>
    </dataValidation>
    <dataValidation type="decimal" allowBlank="1" showInputMessage="1" showErrorMessage="1" sqref="E7:E9 B9:D9">
      <formula1>0</formula1>
      <formula2>1000000000000</formula2>
    </dataValidation>
    <dataValidation type="decimal" allowBlank="1" showInputMessage="1" showErrorMessage="1" errorTitle="Error" error="Solo acepta números enteros" sqref="E22:E24">
      <formula1>0</formula1>
      <formula2>1000000</formula2>
    </dataValidation>
    <dataValidation type="decimal" allowBlank="1" showInputMessage="1" showErrorMessage="1" sqref="B32:E34 B7:D8 B22:D24">
      <formula1>0</formula1>
      <formula2>10000000000</formula2>
    </dataValidation>
  </dataValidations>
  <pageMargins left="0.7" right="0.7" top="0.75" bottom="0.75" header="0.3" footer="0.3"/>
  <pageSetup paperSize="9" scale="16" orientation="portrait" horizontalDpi="4294967294" verticalDpi="4294967294"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Datos'!$C$245:$C$248</xm:f>
          </x14:formula1>
          <xm:sqref>F13 F15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M21"/>
  <sheetViews>
    <sheetView showGridLines="0" view="pageBreakPreview" zoomScale="85" zoomScaleNormal="40" zoomScaleSheetLayoutView="85" workbookViewId="0">
      <selection activeCell="B8" sqref="B8:J8"/>
    </sheetView>
  </sheetViews>
  <sheetFormatPr baseColWidth="10" defaultColWidth="12.28515625" defaultRowHeight="15"/>
  <cols>
    <col min="1" max="1" width="17.42578125" style="154" customWidth="1"/>
    <col min="2" max="2" width="43.85546875" style="154" customWidth="1"/>
    <col min="3" max="3" width="16.28515625" style="154" customWidth="1"/>
    <col min="4" max="4" width="18.85546875" style="154" bestFit="1" customWidth="1"/>
    <col min="5" max="5" width="18.5703125" style="154" customWidth="1"/>
    <col min="6" max="7" width="31.85546875" style="154" customWidth="1"/>
    <col min="8" max="10" width="12.28515625" style="154"/>
    <col min="11" max="11" width="18.5703125" style="154" customWidth="1"/>
    <col min="12" max="12" width="53.28515625" style="154" customWidth="1"/>
    <col min="13" max="13" width="75.7109375" style="154" customWidth="1"/>
    <col min="14" max="16384" width="12.28515625" style="154"/>
  </cols>
  <sheetData>
    <row r="1" spans="1:13" ht="35.450000000000003" customHeight="1" thickBot="1">
      <c r="A1" s="765" t="str">
        <f>CONCATENATE('Índice '!A6:I6)</f>
        <v>Zacatecas</v>
      </c>
      <c r="B1" s="766"/>
      <c r="C1" s="766"/>
      <c r="D1" s="766"/>
      <c r="E1" s="766"/>
      <c r="F1" s="766"/>
      <c r="G1" s="766"/>
      <c r="H1" s="766"/>
      <c r="I1" s="766"/>
      <c r="J1" s="767"/>
      <c r="K1" s="786" t="s">
        <v>0</v>
      </c>
      <c r="L1" s="787"/>
      <c r="M1" s="787"/>
    </row>
    <row r="2" spans="1:13" ht="30" customHeight="1">
      <c r="A2" s="1013" t="s">
        <v>588</v>
      </c>
      <c r="B2" s="1014"/>
      <c r="C2" s="1014"/>
      <c r="D2" s="1014"/>
      <c r="E2" s="1014"/>
      <c r="F2" s="1014"/>
      <c r="G2" s="1014"/>
      <c r="H2" s="1014"/>
      <c r="I2" s="1014"/>
      <c r="J2" s="1015"/>
      <c r="K2" s="561"/>
      <c r="L2" s="562"/>
      <c r="M2" s="398"/>
    </row>
    <row r="3" spans="1:13" ht="27" thickBot="1">
      <c r="A3" s="1016" t="s">
        <v>227</v>
      </c>
      <c r="B3" s="1017"/>
      <c r="C3" s="1017"/>
      <c r="D3" s="1017"/>
      <c r="E3" s="1017"/>
      <c r="F3" s="1017"/>
      <c r="G3" s="1017"/>
      <c r="H3" s="1017"/>
      <c r="I3" s="1017"/>
      <c r="J3" s="1017"/>
      <c r="K3" s="1018" t="s">
        <v>2</v>
      </c>
      <c r="L3" s="1019"/>
      <c r="M3" s="32" t="s">
        <v>3</v>
      </c>
    </row>
    <row r="4" spans="1:13" ht="4.1500000000000004" customHeight="1">
      <c r="A4" s="1009"/>
      <c r="B4" s="1010"/>
      <c r="C4" s="1010"/>
      <c r="D4" s="1010"/>
      <c r="E4" s="1010"/>
      <c r="F4" s="1010"/>
      <c r="G4" s="1010"/>
      <c r="H4" s="1010"/>
      <c r="I4" s="1010"/>
      <c r="J4" s="1010"/>
      <c r="K4" s="155"/>
      <c r="L4" s="155"/>
      <c r="M4" s="155"/>
    </row>
    <row r="5" spans="1:13">
      <c r="A5" s="1011" t="s">
        <v>228</v>
      </c>
      <c r="B5" s="1012"/>
      <c r="C5" s="1012"/>
      <c r="D5" s="1012"/>
      <c r="E5" s="1012"/>
      <c r="F5" s="1012"/>
      <c r="G5" s="1012"/>
      <c r="H5" s="1012"/>
      <c r="I5" s="1012"/>
      <c r="J5" s="1012"/>
      <c r="K5" s="711"/>
      <c r="L5" s="711"/>
      <c r="M5" s="711"/>
    </row>
    <row r="6" spans="1:13" ht="82.9" customHeight="1">
      <c r="A6" s="399" t="s">
        <v>229</v>
      </c>
      <c r="B6" s="1020" t="s">
        <v>720</v>
      </c>
      <c r="C6" s="1021"/>
      <c r="D6" s="1021"/>
      <c r="E6" s="1021"/>
      <c r="F6" s="1021"/>
      <c r="G6" s="1021"/>
      <c r="H6" s="1021"/>
      <c r="I6" s="1021"/>
      <c r="J6" s="1022"/>
      <c r="K6" s="711"/>
      <c r="L6" s="711"/>
      <c r="M6" s="711"/>
    </row>
    <row r="7" spans="1:13" ht="85.9" customHeight="1">
      <c r="A7" s="423" t="s">
        <v>230</v>
      </c>
      <c r="B7" s="1020" t="s">
        <v>721</v>
      </c>
      <c r="C7" s="1021"/>
      <c r="D7" s="1021"/>
      <c r="E7" s="1021"/>
      <c r="F7" s="1021"/>
      <c r="G7" s="1021"/>
      <c r="H7" s="1021"/>
      <c r="I7" s="1021"/>
      <c r="J7" s="1022"/>
      <c r="K7" s="711"/>
      <c r="L7" s="711"/>
      <c r="M7" s="711"/>
    </row>
    <row r="8" spans="1:13" ht="80.45" customHeight="1">
      <c r="A8" s="399" t="s">
        <v>595</v>
      </c>
      <c r="B8" s="1020" t="s">
        <v>722</v>
      </c>
      <c r="C8" s="1021"/>
      <c r="D8" s="1021"/>
      <c r="E8" s="1021"/>
      <c r="F8" s="1021"/>
      <c r="G8" s="1021"/>
      <c r="H8" s="1021"/>
      <c r="I8" s="1021"/>
      <c r="J8" s="1022"/>
      <c r="K8" s="711"/>
      <c r="L8" s="711"/>
      <c r="M8" s="711"/>
    </row>
    <row r="9" spans="1:13" s="156" customFormat="1" ht="82.15" customHeight="1">
      <c r="A9" s="399" t="s">
        <v>231</v>
      </c>
      <c r="B9" s="1020" t="s">
        <v>723</v>
      </c>
      <c r="C9" s="1021"/>
      <c r="D9" s="1021"/>
      <c r="E9" s="1021"/>
      <c r="F9" s="1021"/>
      <c r="G9" s="1021"/>
      <c r="H9" s="1021"/>
      <c r="I9" s="1021"/>
      <c r="J9" s="1022"/>
      <c r="K9" s="711"/>
      <c r="L9" s="711"/>
      <c r="M9" s="711"/>
    </row>
    <row r="10" spans="1:13" ht="76.150000000000006" customHeight="1">
      <c r="A10" s="367" t="s">
        <v>596</v>
      </c>
      <c r="B10" s="1020" t="s">
        <v>724</v>
      </c>
      <c r="C10" s="1021"/>
      <c r="D10" s="1021"/>
      <c r="E10" s="1021"/>
      <c r="F10" s="1021"/>
      <c r="G10" s="1021"/>
      <c r="H10" s="1021"/>
      <c r="I10" s="1021"/>
      <c r="J10" s="1022"/>
      <c r="K10" s="711"/>
      <c r="L10" s="711"/>
      <c r="M10" s="711"/>
    </row>
    <row r="11" spans="1:13" ht="109.9" customHeight="1">
      <c r="A11" s="399" t="s">
        <v>26</v>
      </c>
      <c r="B11" s="1020" t="s">
        <v>725</v>
      </c>
      <c r="C11" s="1021"/>
      <c r="D11" s="1021"/>
      <c r="E11" s="1021"/>
      <c r="F11" s="1021"/>
      <c r="G11" s="1021"/>
      <c r="H11" s="1021"/>
      <c r="I11" s="1021"/>
      <c r="J11" s="1022"/>
      <c r="K11" s="711"/>
      <c r="L11" s="711"/>
      <c r="M11" s="711"/>
    </row>
    <row r="12" spans="1:13" ht="22.15" customHeight="1">
      <c r="A12" s="424" t="s">
        <v>232</v>
      </c>
      <c r="B12" s="425" t="s">
        <v>233</v>
      </c>
      <c r="C12" s="993" t="s">
        <v>726</v>
      </c>
      <c r="D12" s="994"/>
      <c r="E12" s="994"/>
      <c r="F12" s="426" t="s">
        <v>234</v>
      </c>
      <c r="G12" s="157"/>
      <c r="H12" s="426" t="s">
        <v>235</v>
      </c>
      <c r="I12" s="995"/>
      <c r="J12" s="996"/>
      <c r="K12" s="711"/>
      <c r="L12" s="711"/>
      <c r="M12" s="711"/>
    </row>
    <row r="13" spans="1:13">
      <c r="A13" s="267"/>
      <c r="B13" s="267"/>
      <c r="C13" s="267"/>
      <c r="D13" s="267"/>
      <c r="E13" s="267"/>
      <c r="F13" s="267"/>
      <c r="G13" s="267"/>
      <c r="H13" s="267"/>
      <c r="I13" s="267"/>
      <c r="J13" s="267"/>
    </row>
    <row r="14" spans="1:13">
      <c r="A14" s="997" t="s">
        <v>236</v>
      </c>
      <c r="B14" s="998"/>
      <c r="C14" s="998"/>
      <c r="D14" s="998"/>
      <c r="E14" s="998"/>
      <c r="F14" s="998"/>
      <c r="G14" s="998"/>
      <c r="H14" s="998"/>
      <c r="I14" s="998"/>
      <c r="J14" s="999"/>
      <c r="K14" s="1000"/>
      <c r="L14" s="1001"/>
      <c r="M14" s="1001"/>
    </row>
    <row r="15" spans="1:13" s="158" customFormat="1">
      <c r="A15" s="1002" t="s">
        <v>237</v>
      </c>
      <c r="B15" s="1003"/>
      <c r="C15" s="1003"/>
      <c r="D15" s="1003"/>
      <c r="E15" s="1003"/>
      <c r="F15" s="1003"/>
      <c r="G15" s="1003" t="s">
        <v>599</v>
      </c>
      <c r="H15" s="1003"/>
      <c r="I15" s="1003"/>
      <c r="J15" s="1003"/>
      <c r="K15" s="1000"/>
      <c r="L15" s="1001"/>
      <c r="M15" s="1001"/>
    </row>
    <row r="16" spans="1:13" s="158" customFormat="1" ht="30">
      <c r="A16" s="369" t="s">
        <v>238</v>
      </c>
      <c r="B16" s="427" t="s">
        <v>239</v>
      </c>
      <c r="C16" s="427" t="s">
        <v>597</v>
      </c>
      <c r="D16" s="427" t="s">
        <v>240</v>
      </c>
      <c r="E16" s="428" t="s">
        <v>241</v>
      </c>
      <c r="F16" s="427" t="s">
        <v>598</v>
      </c>
      <c r="G16" s="1004"/>
      <c r="H16" s="1004"/>
      <c r="I16" s="1004"/>
      <c r="J16" s="1004"/>
      <c r="K16" s="1000"/>
      <c r="L16" s="1001"/>
      <c r="M16" s="1001"/>
    </row>
    <row r="17" spans="1:13" ht="76.900000000000006" customHeight="1">
      <c r="A17" s="368">
        <v>1</v>
      </c>
      <c r="B17" s="268" t="s">
        <v>727</v>
      </c>
      <c r="C17" s="269">
        <v>43192</v>
      </c>
      <c r="D17" s="269">
        <v>43455</v>
      </c>
      <c r="E17" s="268" t="s">
        <v>728</v>
      </c>
      <c r="F17" s="268" t="s">
        <v>729</v>
      </c>
      <c r="G17" s="1005" t="s">
        <v>730</v>
      </c>
      <c r="H17" s="1005"/>
      <c r="I17" s="1005"/>
      <c r="J17" s="1006"/>
      <c r="K17" s="1001"/>
      <c r="L17" s="1001"/>
      <c r="M17" s="1001"/>
    </row>
    <row r="18" spans="1:13" ht="77.45" customHeight="1">
      <c r="A18" s="399">
        <v>2</v>
      </c>
      <c r="B18" s="159" t="s">
        <v>731</v>
      </c>
      <c r="C18" s="269">
        <v>43192</v>
      </c>
      <c r="D18" s="269">
        <v>43455</v>
      </c>
      <c r="E18" s="268" t="s">
        <v>728</v>
      </c>
      <c r="F18" s="159" t="s">
        <v>732</v>
      </c>
      <c r="G18" s="1007" t="s">
        <v>733</v>
      </c>
      <c r="H18" s="1007"/>
      <c r="I18" s="1007"/>
      <c r="J18" s="1008"/>
      <c r="K18" s="1001"/>
      <c r="L18" s="1001"/>
      <c r="M18" s="1001"/>
    </row>
    <row r="19" spans="1:13" ht="76.900000000000006" customHeight="1">
      <c r="A19" s="399">
        <v>3</v>
      </c>
      <c r="B19" s="159"/>
      <c r="C19" s="160"/>
      <c r="D19" s="160"/>
      <c r="E19" s="159"/>
      <c r="F19" s="159"/>
      <c r="G19" s="1007"/>
      <c r="H19" s="1007"/>
      <c r="I19" s="1007"/>
      <c r="J19" s="1008"/>
      <c r="K19" s="1001"/>
      <c r="L19" s="1001"/>
      <c r="M19" s="1001"/>
    </row>
    <row r="21" spans="1:13">
      <c r="A21" s="4"/>
    </row>
  </sheetData>
  <sheetProtection password="ADB8" sheet="1" objects="1" scenarios="1" selectLockedCells="1"/>
  <mergeCells count="26">
    <mergeCell ref="A1:J1"/>
    <mergeCell ref="A4:J4"/>
    <mergeCell ref="A5:J5"/>
    <mergeCell ref="K1:M1"/>
    <mergeCell ref="A2:J2"/>
    <mergeCell ref="K2:L2"/>
    <mergeCell ref="A3:J3"/>
    <mergeCell ref="K3:L3"/>
    <mergeCell ref="K5:L12"/>
    <mergeCell ref="M5:M12"/>
    <mergeCell ref="B6:J6"/>
    <mergeCell ref="B7:J7"/>
    <mergeCell ref="B8:J8"/>
    <mergeCell ref="B9:J9"/>
    <mergeCell ref="B10:J10"/>
    <mergeCell ref="B11:J11"/>
    <mergeCell ref="C12:E12"/>
    <mergeCell ref="I12:J12"/>
    <mergeCell ref="A14:J14"/>
    <mergeCell ref="K14:L19"/>
    <mergeCell ref="M14:M19"/>
    <mergeCell ref="A15:F15"/>
    <mergeCell ref="G15:J16"/>
    <mergeCell ref="G17:J17"/>
    <mergeCell ref="G18:J18"/>
    <mergeCell ref="G19:J19"/>
  </mergeCells>
  <conditionalFormatting sqref="I12 B19:G19">
    <cfRule type="cellIs" dxfId="14" priority="12" operator="equal">
      <formula>#REF!</formula>
    </cfRule>
  </conditionalFormatting>
  <conditionalFormatting sqref="G12 I12:J12 B19:J19">
    <cfRule type="cellIs" dxfId="13" priority="11" operator="equal">
      <formula>$K$2</formula>
    </cfRule>
  </conditionalFormatting>
  <conditionalFormatting sqref="B6:J6">
    <cfRule type="cellIs" dxfId="12" priority="10" operator="equal">
      <formula>#REF!</formula>
    </cfRule>
  </conditionalFormatting>
  <conditionalFormatting sqref="B6:J6">
    <cfRule type="cellIs" dxfId="11" priority="9" operator="equal">
      <formula>$K$2</formula>
    </cfRule>
  </conditionalFormatting>
  <conditionalFormatting sqref="B7:J7">
    <cfRule type="cellIs" dxfId="10" priority="8" operator="equal">
      <formula>#REF!</formula>
    </cfRule>
  </conditionalFormatting>
  <conditionalFormatting sqref="B7:J7">
    <cfRule type="cellIs" dxfId="9" priority="7" operator="equal">
      <formula>$K$2</formula>
    </cfRule>
  </conditionalFormatting>
  <conditionalFormatting sqref="B8:J11">
    <cfRule type="cellIs" dxfId="8" priority="6" operator="equal">
      <formula>#REF!</formula>
    </cfRule>
  </conditionalFormatting>
  <conditionalFormatting sqref="B8:J11">
    <cfRule type="cellIs" dxfId="7" priority="5" operator="equal">
      <formula>$K$2</formula>
    </cfRule>
  </conditionalFormatting>
  <conditionalFormatting sqref="C12:E12">
    <cfRule type="cellIs" dxfId="6" priority="4" operator="equal">
      <formula>#REF!</formula>
    </cfRule>
  </conditionalFormatting>
  <conditionalFormatting sqref="C12:E12">
    <cfRule type="cellIs" dxfId="5" priority="3" operator="equal">
      <formula>$K$2</formula>
    </cfRule>
  </conditionalFormatting>
  <conditionalFormatting sqref="B17:G18">
    <cfRule type="cellIs" dxfId="4" priority="2" operator="equal">
      <formula>#REF!</formula>
    </cfRule>
  </conditionalFormatting>
  <conditionalFormatting sqref="B17:J18">
    <cfRule type="cellIs" dxfId="3" priority="1" operator="equal">
      <formula>$K$2</formula>
    </cfRule>
  </conditionalFormatting>
  <pageMargins left="0.7" right="0.7" top="0.75" bottom="0.75" header="0.3" footer="0.3"/>
  <pageSetup paperSize="9" scale="40" orientation="portrait" horizontalDpi="4294967294" verticalDpi="4294967294" r:id="rId1"/>
  <colBreaks count="1" manualBreakCount="1">
    <brk id="1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O11"/>
  <sheetViews>
    <sheetView showGridLines="0" view="pageBreakPreview" zoomScaleNormal="30" zoomScaleSheetLayoutView="100" workbookViewId="0">
      <selection activeCell="A11" sqref="A11:O11"/>
    </sheetView>
  </sheetViews>
  <sheetFormatPr baseColWidth="10" defaultColWidth="12.28515625" defaultRowHeight="15"/>
  <cols>
    <col min="1" max="14" width="12.28515625" style="154"/>
    <col min="15" max="15" width="12.28515625" style="154" customWidth="1"/>
    <col min="16" max="16384" width="12.28515625" style="154"/>
  </cols>
  <sheetData>
    <row r="1" spans="1:15" ht="25.15" customHeight="1" thickBot="1">
      <c r="A1" s="765" t="str">
        <f>CONCATENATE('Índice '!A6:I6)</f>
        <v>Zacatecas</v>
      </c>
      <c r="B1" s="766"/>
      <c r="C1" s="766"/>
      <c r="D1" s="766"/>
      <c r="E1" s="766"/>
      <c r="F1" s="766"/>
      <c r="G1" s="766"/>
      <c r="H1" s="766"/>
      <c r="I1" s="766"/>
      <c r="J1" s="766"/>
      <c r="K1" s="766"/>
      <c r="L1" s="766"/>
      <c r="M1" s="766"/>
      <c r="N1" s="766"/>
      <c r="O1" s="767"/>
    </row>
    <row r="2" spans="1:15" ht="27.6" customHeight="1">
      <c r="A2" s="558" t="s">
        <v>589</v>
      </c>
      <c r="B2" s="559"/>
      <c r="C2" s="559"/>
      <c r="D2" s="559"/>
      <c r="E2" s="559"/>
      <c r="F2" s="559"/>
      <c r="G2" s="559"/>
      <c r="H2" s="559"/>
      <c r="I2" s="559"/>
      <c r="J2" s="559"/>
      <c r="K2" s="559"/>
      <c r="L2" s="559"/>
      <c r="M2" s="559"/>
      <c r="N2" s="559"/>
      <c r="O2" s="560"/>
    </row>
    <row r="3" spans="1:15" ht="25.15" customHeight="1">
      <c r="A3" s="161"/>
      <c r="B3" s="161"/>
      <c r="C3" s="161"/>
      <c r="D3" s="161"/>
      <c r="E3" s="161"/>
      <c r="F3" s="161"/>
      <c r="G3" s="161"/>
      <c r="H3" s="161"/>
      <c r="I3" s="161"/>
      <c r="J3" s="161"/>
      <c r="K3" s="161"/>
      <c r="L3" s="161"/>
      <c r="M3" s="161"/>
      <c r="N3" s="161"/>
      <c r="O3" s="161"/>
    </row>
    <row r="4" spans="1:15">
      <c r="A4" s="1011" t="s">
        <v>242</v>
      </c>
      <c r="B4" s="1012"/>
      <c r="C4" s="1012"/>
      <c r="D4" s="1012"/>
      <c r="E4" s="1012"/>
      <c r="F4" s="1012"/>
      <c r="G4" s="1012"/>
      <c r="H4" s="1012"/>
      <c r="I4" s="1012"/>
      <c r="J4" s="1012"/>
      <c r="K4" s="1012"/>
      <c r="L4" s="1012"/>
      <c r="M4" s="1012"/>
      <c r="N4" s="1012"/>
      <c r="O4" s="1026"/>
    </row>
    <row r="5" spans="1:15" ht="259.89999999999998" customHeight="1">
      <c r="A5" s="1027" t="s">
        <v>734</v>
      </c>
      <c r="B5" s="1024"/>
      <c r="C5" s="1024"/>
      <c r="D5" s="1024"/>
      <c r="E5" s="1024"/>
      <c r="F5" s="1024"/>
      <c r="G5" s="1024"/>
      <c r="H5" s="1024"/>
      <c r="I5" s="1024"/>
      <c r="J5" s="1024"/>
      <c r="K5" s="1024"/>
      <c r="L5" s="1024"/>
      <c r="M5" s="1024"/>
      <c r="N5" s="1024"/>
      <c r="O5" s="1025"/>
    </row>
    <row r="6" spans="1:15">
      <c r="A6" s="162"/>
      <c r="B6" s="162"/>
    </row>
    <row r="7" spans="1:15">
      <c r="A7" s="1011" t="s">
        <v>243</v>
      </c>
      <c r="B7" s="1012"/>
      <c r="C7" s="1012"/>
      <c r="D7" s="1012"/>
      <c r="E7" s="1012"/>
      <c r="F7" s="1012"/>
      <c r="G7" s="1012"/>
      <c r="H7" s="1012"/>
      <c r="I7" s="1012"/>
      <c r="J7" s="1012"/>
      <c r="K7" s="1012"/>
      <c r="L7" s="1012"/>
      <c r="M7" s="1012"/>
      <c r="N7" s="1012"/>
      <c r="O7" s="1026"/>
    </row>
    <row r="8" spans="1:15" ht="262.14999999999998" customHeight="1">
      <c r="A8" s="1023"/>
      <c r="B8" s="1024"/>
      <c r="C8" s="1024"/>
      <c r="D8" s="1024"/>
      <c r="E8" s="1024"/>
      <c r="F8" s="1024"/>
      <c r="G8" s="1024"/>
      <c r="H8" s="1024"/>
      <c r="I8" s="1024"/>
      <c r="J8" s="1024"/>
      <c r="K8" s="1024"/>
      <c r="L8" s="1024"/>
      <c r="M8" s="1024"/>
      <c r="N8" s="1024"/>
      <c r="O8" s="1025"/>
    </row>
    <row r="10" spans="1:15">
      <c r="A10" s="1011" t="s">
        <v>244</v>
      </c>
      <c r="B10" s="1012"/>
      <c r="C10" s="1012"/>
      <c r="D10" s="1012"/>
      <c r="E10" s="1012"/>
      <c r="F10" s="1012"/>
      <c r="G10" s="1012"/>
      <c r="H10" s="1012"/>
      <c r="I10" s="1012"/>
      <c r="J10" s="1012"/>
      <c r="K10" s="1012"/>
      <c r="L10" s="1012"/>
      <c r="M10" s="1012"/>
      <c r="N10" s="1012"/>
      <c r="O10" s="1026"/>
    </row>
    <row r="11" spans="1:15" ht="261" customHeight="1">
      <c r="A11" s="1023" t="s">
        <v>735</v>
      </c>
      <c r="B11" s="1024"/>
      <c r="C11" s="1024"/>
      <c r="D11" s="1024"/>
      <c r="E11" s="1024"/>
      <c r="F11" s="1024"/>
      <c r="G11" s="1024"/>
      <c r="H11" s="1024"/>
      <c r="I11" s="1024"/>
      <c r="J11" s="1024"/>
      <c r="K11" s="1024"/>
      <c r="L11" s="1024"/>
      <c r="M11" s="1024"/>
      <c r="N11" s="1024"/>
      <c r="O11" s="1025"/>
    </row>
  </sheetData>
  <sheetProtection password="ADB8" sheet="1" objects="1" scenarios="1" selectLockedCells="1"/>
  <mergeCells count="8">
    <mergeCell ref="A11:O11"/>
    <mergeCell ref="A4:O4"/>
    <mergeCell ref="A5:O5"/>
    <mergeCell ref="A1:O1"/>
    <mergeCell ref="A2:O2"/>
    <mergeCell ref="A7:O7"/>
    <mergeCell ref="A8:O8"/>
    <mergeCell ref="A10:O10"/>
  </mergeCells>
  <conditionalFormatting sqref="A8:O8">
    <cfRule type="cellIs" dxfId="2" priority="3" operator="equal">
      <formula>$P$1</formula>
    </cfRule>
  </conditionalFormatting>
  <conditionalFormatting sqref="A5:O5">
    <cfRule type="cellIs" dxfId="1" priority="2" operator="equal">
      <formula>$P$1</formula>
    </cfRule>
  </conditionalFormatting>
  <conditionalFormatting sqref="A11:O11">
    <cfRule type="cellIs" dxfId="0" priority="1" operator="equal">
      <formula>$P$1</formula>
    </cfRule>
  </conditionalFormatting>
  <pageMargins left="0.7" right="0.7" top="0.75" bottom="0.75" header="0.3" footer="0.3"/>
  <pageSetup paperSize="9" scale="47" orientation="portrait" horizontalDpi="4294967294" verticalDpi="429496729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U257"/>
  <sheetViews>
    <sheetView topLeftCell="A25" workbookViewId="0">
      <selection activeCell="X13" sqref="X13"/>
    </sheetView>
  </sheetViews>
  <sheetFormatPr baseColWidth="10" defaultColWidth="11.28515625" defaultRowHeight="12.75"/>
  <cols>
    <col min="1" max="1" width="3.7109375" style="167" customWidth="1"/>
    <col min="2" max="5" width="11.28515625" style="167"/>
    <col min="6" max="6" width="13.42578125" style="171" customWidth="1"/>
    <col min="7" max="16384" width="11.28515625" style="167"/>
  </cols>
  <sheetData>
    <row r="1" spans="1:21" ht="13.5" thickBot="1">
      <c r="A1" s="163"/>
      <c r="B1" s="164" t="s">
        <v>245</v>
      </c>
      <c r="C1" s="165"/>
      <c r="D1" s="166"/>
      <c r="F1" s="168" t="s">
        <v>246</v>
      </c>
      <c r="G1" s="165"/>
      <c r="H1" s="165"/>
      <c r="I1" s="165"/>
      <c r="J1" s="165"/>
      <c r="K1" s="166"/>
    </row>
    <row r="2" spans="1:21" ht="13.9" customHeight="1">
      <c r="A2" s="169">
        <v>1</v>
      </c>
      <c r="B2" s="170" t="s">
        <v>247</v>
      </c>
      <c r="C2" s="171"/>
      <c r="D2" s="172"/>
      <c r="F2" s="173" t="s">
        <v>248</v>
      </c>
      <c r="G2" s="174"/>
      <c r="H2" s="171"/>
      <c r="I2" s="171"/>
      <c r="J2" s="171"/>
      <c r="K2" s="172"/>
      <c r="N2" s="1028" t="s">
        <v>249</v>
      </c>
      <c r="O2" s="1030" t="s">
        <v>250</v>
      </c>
      <c r="S2" s="175" t="s">
        <v>251</v>
      </c>
    </row>
    <row r="3" spans="1:21" ht="17.45" customHeight="1">
      <c r="A3" s="169">
        <v>2</v>
      </c>
      <c r="B3" s="170" t="s">
        <v>252</v>
      </c>
      <c r="C3" s="171"/>
      <c r="D3" s="172"/>
      <c r="F3" s="173" t="s">
        <v>253</v>
      </c>
      <c r="G3" s="174"/>
      <c r="H3" s="171"/>
      <c r="I3" s="171"/>
      <c r="J3" s="171"/>
      <c r="K3" s="172"/>
      <c r="N3" s="1029"/>
      <c r="O3" s="1031"/>
      <c r="S3" s="176">
        <v>1</v>
      </c>
    </row>
    <row r="4" spans="1:21">
      <c r="A4" s="169">
        <v>3</v>
      </c>
      <c r="B4" s="170" t="s">
        <v>254</v>
      </c>
      <c r="C4" s="171"/>
      <c r="D4" s="172"/>
      <c r="F4" s="173" t="s">
        <v>255</v>
      </c>
      <c r="G4" s="174"/>
      <c r="H4" s="171"/>
      <c r="I4" s="171"/>
      <c r="J4" s="171"/>
      <c r="K4" s="172"/>
      <c r="N4" s="177" t="s">
        <v>256</v>
      </c>
      <c r="O4" s="178" t="s">
        <v>257</v>
      </c>
      <c r="S4" s="176">
        <v>2</v>
      </c>
      <c r="U4" s="167" t="s">
        <v>610</v>
      </c>
    </row>
    <row r="5" spans="1:21" ht="13.5" thickBot="1">
      <c r="A5" s="169">
        <v>4</v>
      </c>
      <c r="B5" s="170" t="s">
        <v>258</v>
      </c>
      <c r="C5" s="171"/>
      <c r="D5" s="172"/>
      <c r="F5" s="173" t="s">
        <v>259</v>
      </c>
      <c r="G5" s="174"/>
      <c r="H5" s="171"/>
      <c r="I5" s="171"/>
      <c r="J5" s="171"/>
      <c r="K5" s="172"/>
      <c r="N5" s="179" t="s">
        <v>260</v>
      </c>
      <c r="O5" s="180" t="s">
        <v>261</v>
      </c>
      <c r="S5" s="176">
        <v>3</v>
      </c>
      <c r="U5" s="167" t="s">
        <v>611</v>
      </c>
    </row>
    <row r="6" spans="1:21">
      <c r="A6" s="169">
        <v>5</v>
      </c>
      <c r="B6" s="170" t="s">
        <v>262</v>
      </c>
      <c r="C6" s="171"/>
      <c r="D6" s="172"/>
      <c r="F6" s="173" t="s">
        <v>263</v>
      </c>
      <c r="G6" s="174"/>
      <c r="H6" s="171"/>
      <c r="I6" s="171"/>
      <c r="J6" s="171"/>
      <c r="K6" s="172"/>
      <c r="S6" s="176">
        <v>4</v>
      </c>
      <c r="U6" s="167" t="s">
        <v>612</v>
      </c>
    </row>
    <row r="7" spans="1:21">
      <c r="A7" s="169">
        <v>6</v>
      </c>
      <c r="B7" s="170" t="s">
        <v>264</v>
      </c>
      <c r="C7" s="171"/>
      <c r="D7" s="172"/>
      <c r="F7" s="173" t="s">
        <v>265</v>
      </c>
      <c r="G7" s="174"/>
      <c r="H7" s="171"/>
      <c r="I7" s="171"/>
      <c r="J7" s="171"/>
      <c r="K7" s="172"/>
      <c r="S7" s="176">
        <v>5</v>
      </c>
      <c r="U7" s="167" t="s">
        <v>613</v>
      </c>
    </row>
    <row r="8" spans="1:21">
      <c r="A8" s="169">
        <v>7</v>
      </c>
      <c r="B8" s="170" t="s">
        <v>266</v>
      </c>
      <c r="C8" s="171"/>
      <c r="D8" s="172"/>
      <c r="F8" s="173" t="s">
        <v>267</v>
      </c>
      <c r="G8" s="174"/>
      <c r="H8" s="171"/>
      <c r="I8" s="171"/>
      <c r="J8" s="171"/>
      <c r="K8" s="172"/>
      <c r="S8" s="176">
        <v>6</v>
      </c>
    </row>
    <row r="9" spans="1:21">
      <c r="A9" s="169">
        <v>8</v>
      </c>
      <c r="B9" s="170" t="s">
        <v>268</v>
      </c>
      <c r="C9" s="171"/>
      <c r="D9" s="172"/>
      <c r="F9" s="173" t="s">
        <v>269</v>
      </c>
      <c r="G9" s="174"/>
      <c r="H9" s="171"/>
      <c r="I9" s="171"/>
      <c r="J9" s="171"/>
      <c r="K9" s="172"/>
      <c r="S9" s="176">
        <v>7</v>
      </c>
    </row>
    <row r="10" spans="1:21" ht="15">
      <c r="A10" s="169">
        <v>9</v>
      </c>
      <c r="B10" s="170" t="s">
        <v>270</v>
      </c>
      <c r="C10" s="171"/>
      <c r="D10" s="172"/>
      <c r="F10" s="173" t="s">
        <v>271</v>
      </c>
      <c r="G10" s="174"/>
      <c r="H10" s="171"/>
      <c r="I10" s="171"/>
      <c r="J10" s="171"/>
      <c r="K10" s="172"/>
      <c r="S10" s="176">
        <v>8</v>
      </c>
      <c r="U10" s="181" t="s">
        <v>247</v>
      </c>
    </row>
    <row r="11" spans="1:21" ht="15">
      <c r="A11" s="169">
        <v>10</v>
      </c>
      <c r="B11" s="170" t="s">
        <v>272</v>
      </c>
      <c r="C11" s="171"/>
      <c r="D11" s="172"/>
      <c r="F11" s="173" t="s">
        <v>273</v>
      </c>
      <c r="G11" s="174"/>
      <c r="H11" s="171"/>
      <c r="I11" s="171"/>
      <c r="J11" s="171"/>
      <c r="K11" s="172"/>
      <c r="S11" s="176">
        <v>9</v>
      </c>
      <c r="U11" s="182" t="s">
        <v>252</v>
      </c>
    </row>
    <row r="12" spans="1:21" ht="15">
      <c r="A12" s="169">
        <v>11</v>
      </c>
      <c r="B12" s="170" t="s">
        <v>274</v>
      </c>
      <c r="C12" s="171"/>
      <c r="D12" s="172"/>
      <c r="F12" s="173" t="s">
        <v>275</v>
      </c>
      <c r="G12" s="174"/>
      <c r="H12" s="171"/>
      <c r="I12" s="171"/>
      <c r="J12" s="171"/>
      <c r="K12" s="172"/>
      <c r="S12" s="176">
        <v>10</v>
      </c>
      <c r="U12" s="182" t="s">
        <v>254</v>
      </c>
    </row>
    <row r="13" spans="1:21" ht="15">
      <c r="A13" s="169">
        <v>12</v>
      </c>
      <c r="B13" s="170" t="s">
        <v>276</v>
      </c>
      <c r="C13" s="171"/>
      <c r="D13" s="172"/>
      <c r="F13" s="173" t="s">
        <v>277</v>
      </c>
      <c r="G13" s="174"/>
      <c r="H13" s="171"/>
      <c r="I13" s="171"/>
      <c r="J13" s="171"/>
      <c r="K13" s="172"/>
      <c r="S13" s="176">
        <v>11</v>
      </c>
      <c r="U13" s="182" t="s">
        <v>258</v>
      </c>
    </row>
    <row r="14" spans="1:21" ht="15">
      <c r="A14" s="169">
        <v>13</v>
      </c>
      <c r="B14" s="170" t="s">
        <v>278</v>
      </c>
      <c r="C14" s="171"/>
      <c r="D14" s="172"/>
      <c r="F14" s="173" t="s">
        <v>279</v>
      </c>
      <c r="G14" s="174"/>
      <c r="H14" s="171"/>
      <c r="I14" s="171"/>
      <c r="J14" s="171"/>
      <c r="K14" s="172"/>
      <c r="S14" s="176">
        <v>12</v>
      </c>
      <c r="U14" s="182" t="s">
        <v>262</v>
      </c>
    </row>
    <row r="15" spans="1:21" ht="15">
      <c r="A15" s="169">
        <v>14</v>
      </c>
      <c r="B15" s="170" t="s">
        <v>280</v>
      </c>
      <c r="C15" s="171"/>
      <c r="D15" s="172"/>
      <c r="F15" s="173" t="s">
        <v>281</v>
      </c>
      <c r="G15" s="174"/>
      <c r="H15" s="171"/>
      <c r="I15" s="171"/>
      <c r="J15" s="171"/>
      <c r="K15" s="172"/>
      <c r="S15" s="176">
        <v>13</v>
      </c>
      <c r="U15" s="182" t="s">
        <v>264</v>
      </c>
    </row>
    <row r="16" spans="1:21" ht="15">
      <c r="A16" s="169">
        <v>15</v>
      </c>
      <c r="B16" s="170" t="s">
        <v>282</v>
      </c>
      <c r="C16" s="171"/>
      <c r="D16" s="172"/>
      <c r="F16" s="173" t="s">
        <v>283</v>
      </c>
      <c r="G16" s="174"/>
      <c r="H16" s="171"/>
      <c r="I16" s="171"/>
      <c r="J16" s="171"/>
      <c r="K16" s="172"/>
      <c r="S16" s="176">
        <v>14</v>
      </c>
      <c r="U16" s="182" t="s">
        <v>266</v>
      </c>
    </row>
    <row r="17" spans="1:21" ht="15">
      <c r="A17" s="169">
        <v>16</v>
      </c>
      <c r="B17" s="170" t="s">
        <v>284</v>
      </c>
      <c r="C17" s="171"/>
      <c r="D17" s="172"/>
      <c r="F17" s="173" t="s">
        <v>285</v>
      </c>
      <c r="G17" s="174"/>
      <c r="H17" s="171"/>
      <c r="I17" s="171"/>
      <c r="J17" s="171"/>
      <c r="K17" s="172"/>
      <c r="S17" s="176">
        <v>15</v>
      </c>
      <c r="U17" s="182" t="s">
        <v>268</v>
      </c>
    </row>
    <row r="18" spans="1:21" ht="15">
      <c r="A18" s="169">
        <v>17</v>
      </c>
      <c r="B18" s="170" t="s">
        <v>286</v>
      </c>
      <c r="C18" s="171"/>
      <c r="D18" s="172"/>
      <c r="F18" s="173" t="s">
        <v>287</v>
      </c>
      <c r="G18" s="174"/>
      <c r="H18" s="171"/>
      <c r="I18" s="171"/>
      <c r="J18" s="171"/>
      <c r="K18" s="172"/>
      <c r="S18" s="176">
        <v>16</v>
      </c>
      <c r="U18" s="182" t="s">
        <v>270</v>
      </c>
    </row>
    <row r="19" spans="1:21" ht="15.75" thickBot="1">
      <c r="A19" s="169">
        <v>18</v>
      </c>
      <c r="B19" s="170" t="s">
        <v>288</v>
      </c>
      <c r="C19" s="171"/>
      <c r="D19" s="172"/>
      <c r="F19" s="183" t="s">
        <v>563</v>
      </c>
      <c r="G19" s="184"/>
      <c r="H19" s="185"/>
      <c r="I19" s="185"/>
      <c r="J19" s="185"/>
      <c r="K19" s="186"/>
      <c r="S19" s="176">
        <v>17</v>
      </c>
      <c r="U19" s="182" t="s">
        <v>272</v>
      </c>
    </row>
    <row r="20" spans="1:21" ht="15">
      <c r="A20" s="169">
        <v>19</v>
      </c>
      <c r="B20" s="170" t="s">
        <v>289</v>
      </c>
      <c r="C20" s="171"/>
      <c r="D20" s="172"/>
      <c r="F20" s="168" t="s">
        <v>290</v>
      </c>
      <c r="G20" s="187"/>
      <c r="H20" s="165"/>
      <c r="I20" s="165"/>
      <c r="J20" s="165"/>
      <c r="K20" s="166"/>
      <c r="S20" s="176">
        <v>18</v>
      </c>
      <c r="U20" s="182" t="s">
        <v>274</v>
      </c>
    </row>
    <row r="21" spans="1:21" ht="15">
      <c r="A21" s="169">
        <v>20</v>
      </c>
      <c r="B21" s="170" t="s">
        <v>291</v>
      </c>
      <c r="C21" s="171"/>
      <c r="D21" s="172"/>
      <c r="F21" s="173" t="s">
        <v>292</v>
      </c>
      <c r="G21" s="174"/>
      <c r="H21" s="171"/>
      <c r="I21" s="171"/>
      <c r="J21" s="171"/>
      <c r="K21" s="172"/>
      <c r="S21" s="176">
        <v>19</v>
      </c>
      <c r="U21" s="182" t="s">
        <v>276</v>
      </c>
    </row>
    <row r="22" spans="1:21" ht="15">
      <c r="A22" s="169">
        <v>21</v>
      </c>
      <c r="B22" s="170" t="s">
        <v>293</v>
      </c>
      <c r="C22" s="171"/>
      <c r="D22" s="172"/>
      <c r="F22" s="173" t="s">
        <v>294</v>
      </c>
      <c r="G22" s="174"/>
      <c r="H22" s="171"/>
      <c r="I22" s="171"/>
      <c r="J22" s="171"/>
      <c r="K22" s="172"/>
      <c r="S22" s="176">
        <v>20</v>
      </c>
      <c r="U22" s="182" t="s">
        <v>278</v>
      </c>
    </row>
    <row r="23" spans="1:21" ht="15">
      <c r="A23" s="169">
        <v>22</v>
      </c>
      <c r="B23" s="170" t="s">
        <v>295</v>
      </c>
      <c r="C23" s="171"/>
      <c r="D23" s="172"/>
      <c r="F23" s="173" t="s">
        <v>296</v>
      </c>
      <c r="G23" s="174"/>
      <c r="H23" s="171"/>
      <c r="I23" s="171"/>
      <c r="J23" s="171"/>
      <c r="K23" s="172"/>
      <c r="S23" s="176">
        <v>21</v>
      </c>
      <c r="U23" s="182" t="s">
        <v>280</v>
      </c>
    </row>
    <row r="24" spans="1:21" ht="15">
      <c r="A24" s="169">
        <v>23</v>
      </c>
      <c r="B24" s="170" t="s">
        <v>297</v>
      </c>
      <c r="C24" s="171"/>
      <c r="D24" s="172"/>
      <c r="F24" s="173" t="s">
        <v>298</v>
      </c>
      <c r="G24" s="174"/>
      <c r="H24" s="171"/>
      <c r="I24" s="171"/>
      <c r="J24" s="171"/>
      <c r="K24" s="172"/>
      <c r="S24" s="176">
        <v>22</v>
      </c>
      <c r="U24" s="182" t="s">
        <v>282</v>
      </c>
    </row>
    <row r="25" spans="1:21" ht="15">
      <c r="A25" s="169">
        <v>24</v>
      </c>
      <c r="B25" s="170" t="s">
        <v>299</v>
      </c>
      <c r="C25" s="171"/>
      <c r="D25" s="172"/>
      <c r="F25" s="173" t="s">
        <v>300</v>
      </c>
      <c r="G25" s="174"/>
      <c r="H25" s="171"/>
      <c r="I25" s="171"/>
      <c r="J25" s="171"/>
      <c r="K25" s="172"/>
      <c r="S25" s="176">
        <v>23</v>
      </c>
      <c r="U25" s="182" t="s">
        <v>284</v>
      </c>
    </row>
    <row r="26" spans="1:21" ht="15">
      <c r="A26" s="169">
        <v>25</v>
      </c>
      <c r="B26" s="170" t="s">
        <v>301</v>
      </c>
      <c r="C26" s="171"/>
      <c r="D26" s="172"/>
      <c r="F26" s="173" t="s">
        <v>302</v>
      </c>
      <c r="G26" s="174"/>
      <c r="H26" s="171"/>
      <c r="I26" s="171"/>
      <c r="J26" s="171"/>
      <c r="K26" s="172"/>
      <c r="S26" s="176">
        <v>24</v>
      </c>
      <c r="U26" s="182" t="s">
        <v>286</v>
      </c>
    </row>
    <row r="27" spans="1:21" ht="15">
      <c r="A27" s="169">
        <v>26</v>
      </c>
      <c r="B27" s="170" t="s">
        <v>303</v>
      </c>
      <c r="C27" s="171"/>
      <c r="D27" s="172"/>
      <c r="F27" s="173" t="s">
        <v>304</v>
      </c>
      <c r="G27" s="174"/>
      <c r="H27" s="171"/>
      <c r="I27" s="171"/>
      <c r="J27" s="171"/>
      <c r="K27" s="172"/>
      <c r="S27" s="176">
        <v>25</v>
      </c>
      <c r="U27" s="182" t="s">
        <v>288</v>
      </c>
    </row>
    <row r="28" spans="1:21" ht="15">
      <c r="A28" s="169">
        <v>27</v>
      </c>
      <c r="B28" s="170" t="s">
        <v>305</v>
      </c>
      <c r="C28" s="171"/>
      <c r="D28" s="172"/>
      <c r="F28" s="173" t="s">
        <v>306</v>
      </c>
      <c r="G28" s="174"/>
      <c r="H28" s="171"/>
      <c r="I28" s="171"/>
      <c r="J28" s="171"/>
      <c r="K28" s="172"/>
      <c r="S28" s="176">
        <v>26</v>
      </c>
      <c r="U28" s="182" t="s">
        <v>289</v>
      </c>
    </row>
    <row r="29" spans="1:21" ht="15">
      <c r="A29" s="169">
        <v>28</v>
      </c>
      <c r="B29" s="170" t="s">
        <v>307</v>
      </c>
      <c r="C29" s="171"/>
      <c r="D29" s="172"/>
      <c r="F29" s="173" t="s">
        <v>308</v>
      </c>
      <c r="G29" s="174"/>
      <c r="H29" s="171"/>
      <c r="I29" s="171"/>
      <c r="J29" s="171"/>
      <c r="K29" s="172"/>
      <c r="S29" s="176">
        <v>27</v>
      </c>
      <c r="U29" s="182" t="s">
        <v>291</v>
      </c>
    </row>
    <row r="30" spans="1:21" ht="15">
      <c r="A30" s="169">
        <v>29</v>
      </c>
      <c r="B30" s="170" t="s">
        <v>309</v>
      </c>
      <c r="C30" s="171"/>
      <c r="D30" s="172"/>
      <c r="F30" s="173" t="s">
        <v>310</v>
      </c>
      <c r="G30" s="174"/>
      <c r="H30" s="171"/>
      <c r="I30" s="171"/>
      <c r="J30" s="171"/>
      <c r="K30" s="172"/>
      <c r="S30" s="176">
        <v>28</v>
      </c>
      <c r="U30" s="182" t="s">
        <v>293</v>
      </c>
    </row>
    <row r="31" spans="1:21" ht="15">
      <c r="A31" s="169">
        <v>30</v>
      </c>
      <c r="B31" s="170" t="s">
        <v>311</v>
      </c>
      <c r="C31" s="171"/>
      <c r="D31" s="172"/>
      <c r="F31" s="173" t="s">
        <v>312</v>
      </c>
      <c r="G31" s="174"/>
      <c r="H31" s="171"/>
      <c r="I31" s="171"/>
      <c r="J31" s="171"/>
      <c r="K31" s="172"/>
      <c r="S31" s="176">
        <v>29</v>
      </c>
      <c r="U31" s="182" t="s">
        <v>295</v>
      </c>
    </row>
    <row r="32" spans="1:21" ht="15">
      <c r="A32" s="169">
        <v>31</v>
      </c>
      <c r="B32" s="170" t="s">
        <v>313</v>
      </c>
      <c r="C32" s="171"/>
      <c r="D32" s="172"/>
      <c r="F32" s="173" t="s">
        <v>314</v>
      </c>
      <c r="G32" s="174"/>
      <c r="H32" s="171"/>
      <c r="I32" s="171"/>
      <c r="J32" s="171"/>
      <c r="K32" s="172"/>
      <c r="S32" s="176">
        <v>30</v>
      </c>
      <c r="U32" s="182" t="s">
        <v>297</v>
      </c>
    </row>
    <row r="33" spans="1:21" ht="15">
      <c r="A33" s="169">
        <v>32</v>
      </c>
      <c r="B33" s="170" t="s">
        <v>315</v>
      </c>
      <c r="C33" s="171"/>
      <c r="D33" s="172"/>
      <c r="F33" s="173" t="s">
        <v>316</v>
      </c>
      <c r="G33" s="174"/>
      <c r="H33" s="171"/>
      <c r="I33" s="171"/>
      <c r="J33" s="171"/>
      <c r="K33" s="172"/>
      <c r="S33" s="176">
        <v>31</v>
      </c>
      <c r="U33" s="182" t="s">
        <v>299</v>
      </c>
    </row>
    <row r="34" spans="1:21" ht="15.75" thickBot="1">
      <c r="A34" s="188"/>
      <c r="B34" s="185"/>
      <c r="C34" s="185"/>
      <c r="D34" s="186"/>
      <c r="F34" s="173" t="s">
        <v>317</v>
      </c>
      <c r="G34" s="174"/>
      <c r="H34" s="171"/>
      <c r="I34" s="171"/>
      <c r="J34" s="171"/>
      <c r="K34" s="172"/>
      <c r="S34" s="176">
        <v>32</v>
      </c>
      <c r="U34" s="182" t="s">
        <v>301</v>
      </c>
    </row>
    <row r="35" spans="1:21" ht="15">
      <c r="F35" s="173" t="s">
        <v>318</v>
      </c>
      <c r="G35" s="174"/>
      <c r="H35" s="171"/>
      <c r="I35" s="171"/>
      <c r="J35" s="171"/>
      <c r="K35" s="172"/>
      <c r="S35" s="176">
        <v>33</v>
      </c>
      <c r="U35" s="182" t="s">
        <v>319</v>
      </c>
    </row>
    <row r="36" spans="1:21" ht="15">
      <c r="F36" s="173" t="s">
        <v>320</v>
      </c>
      <c r="G36" s="174"/>
      <c r="H36" s="171"/>
      <c r="I36" s="171"/>
      <c r="J36" s="171"/>
      <c r="K36" s="172"/>
      <c r="S36" s="176">
        <v>34</v>
      </c>
      <c r="U36" s="182" t="s">
        <v>305</v>
      </c>
    </row>
    <row r="37" spans="1:21" ht="15">
      <c r="F37" s="173" t="s">
        <v>321</v>
      </c>
      <c r="G37" s="174"/>
      <c r="H37" s="171"/>
      <c r="I37" s="171"/>
      <c r="J37" s="171"/>
      <c r="K37" s="172"/>
      <c r="S37" s="176">
        <v>35</v>
      </c>
      <c r="U37" s="182" t="s">
        <v>307</v>
      </c>
    </row>
    <row r="38" spans="1:21" ht="15">
      <c r="F38" s="173" t="s">
        <v>322</v>
      </c>
      <c r="G38" s="174"/>
      <c r="H38" s="171"/>
      <c r="I38" s="171"/>
      <c r="J38" s="171"/>
      <c r="K38" s="172"/>
      <c r="S38" s="176">
        <v>36</v>
      </c>
      <c r="U38" s="182" t="s">
        <v>309</v>
      </c>
    </row>
    <row r="39" spans="1:21" ht="15.75" thickBot="1">
      <c r="F39" s="189" t="s">
        <v>323</v>
      </c>
      <c r="G39" s="184"/>
      <c r="H39" s="185"/>
      <c r="I39" s="185"/>
      <c r="J39" s="185"/>
      <c r="K39" s="186"/>
      <c r="S39" s="176">
        <v>37</v>
      </c>
      <c r="U39" s="182" t="s">
        <v>311</v>
      </c>
    </row>
    <row r="40" spans="1:21" ht="15">
      <c r="F40" s="168" t="s">
        <v>324</v>
      </c>
      <c r="G40" s="187"/>
      <c r="H40" s="165"/>
      <c r="I40" s="165"/>
      <c r="J40" s="165"/>
      <c r="K40" s="166"/>
      <c r="S40" s="176">
        <v>38</v>
      </c>
      <c r="U40" s="182" t="s">
        <v>313</v>
      </c>
    </row>
    <row r="41" spans="1:21" ht="15">
      <c r="F41" s="169" t="s">
        <v>325</v>
      </c>
      <c r="G41" s="174"/>
      <c r="H41" s="171"/>
      <c r="I41" s="171"/>
      <c r="J41" s="171"/>
      <c r="K41" s="172"/>
      <c r="S41" s="176">
        <v>39</v>
      </c>
      <c r="U41" s="190" t="s">
        <v>315</v>
      </c>
    </row>
    <row r="42" spans="1:21">
      <c r="F42" s="169" t="s">
        <v>326</v>
      </c>
      <c r="G42" s="174"/>
      <c r="H42" s="171"/>
      <c r="I42" s="171"/>
      <c r="J42" s="171"/>
      <c r="K42" s="172"/>
      <c r="S42" s="176">
        <v>40</v>
      </c>
    </row>
    <row r="43" spans="1:21">
      <c r="F43" s="169" t="s">
        <v>327</v>
      </c>
      <c r="G43" s="174"/>
      <c r="H43" s="171"/>
      <c r="I43" s="171"/>
      <c r="J43" s="171"/>
      <c r="K43" s="172"/>
      <c r="S43" s="176">
        <v>41</v>
      </c>
    </row>
    <row r="44" spans="1:21">
      <c r="F44" s="169" t="s">
        <v>328</v>
      </c>
      <c r="G44" s="174"/>
      <c r="H44" s="171"/>
      <c r="I44" s="171"/>
      <c r="J44" s="171"/>
      <c r="K44" s="172"/>
      <c r="S44" s="176">
        <v>42</v>
      </c>
    </row>
    <row r="45" spans="1:21">
      <c r="F45" s="169" t="s">
        <v>329</v>
      </c>
      <c r="G45" s="174"/>
      <c r="H45" s="171"/>
      <c r="I45" s="171"/>
      <c r="J45" s="171"/>
      <c r="K45" s="172"/>
      <c r="S45" s="176">
        <v>43</v>
      </c>
    </row>
    <row r="46" spans="1:21">
      <c r="F46" s="169" t="s">
        <v>330</v>
      </c>
      <c r="G46" s="174"/>
      <c r="H46" s="171"/>
      <c r="I46" s="171"/>
      <c r="J46" s="171"/>
      <c r="K46" s="172"/>
      <c r="S46" s="176">
        <v>44</v>
      </c>
    </row>
    <row r="47" spans="1:21">
      <c r="F47" s="169" t="s">
        <v>331</v>
      </c>
      <c r="G47" s="174"/>
      <c r="H47" s="171"/>
      <c r="I47" s="171"/>
      <c r="J47" s="171"/>
      <c r="K47" s="172"/>
      <c r="S47" s="176">
        <v>45</v>
      </c>
    </row>
    <row r="48" spans="1:21">
      <c r="F48" s="169" t="s">
        <v>332</v>
      </c>
      <c r="G48" s="174"/>
      <c r="H48" s="171"/>
      <c r="I48" s="171"/>
      <c r="J48" s="171"/>
      <c r="K48" s="172"/>
      <c r="S48" s="176">
        <v>46</v>
      </c>
    </row>
    <row r="49" spans="6:19">
      <c r="F49" s="169" t="s">
        <v>333</v>
      </c>
      <c r="G49" s="174"/>
      <c r="H49" s="171"/>
      <c r="I49" s="171"/>
      <c r="J49" s="171"/>
      <c r="K49" s="172"/>
      <c r="S49" s="176">
        <v>47</v>
      </c>
    </row>
    <row r="50" spans="6:19">
      <c r="F50" s="169" t="s">
        <v>334</v>
      </c>
      <c r="G50" s="174"/>
      <c r="H50" s="171"/>
      <c r="I50" s="171"/>
      <c r="J50" s="171"/>
      <c r="K50" s="172"/>
      <c r="S50" s="176">
        <v>48</v>
      </c>
    </row>
    <row r="51" spans="6:19">
      <c r="F51" s="169" t="s">
        <v>335</v>
      </c>
      <c r="G51" s="174"/>
      <c r="H51" s="171"/>
      <c r="I51" s="171"/>
      <c r="J51" s="171"/>
      <c r="K51" s="172"/>
      <c r="S51" s="176">
        <v>49</v>
      </c>
    </row>
    <row r="52" spans="6:19" ht="13.5" thickBot="1">
      <c r="F52" s="169" t="s">
        <v>336</v>
      </c>
      <c r="G52" s="174"/>
      <c r="H52" s="171"/>
      <c r="I52" s="171"/>
      <c r="J52" s="171"/>
      <c r="K52" s="172"/>
      <c r="S52" s="191">
        <v>50</v>
      </c>
    </row>
    <row r="53" spans="6:19">
      <c r="F53" s="169" t="s">
        <v>337</v>
      </c>
      <c r="G53" s="174"/>
      <c r="H53" s="171"/>
      <c r="I53" s="171"/>
      <c r="J53" s="171"/>
      <c r="K53" s="172"/>
    </row>
    <row r="54" spans="6:19">
      <c r="F54" s="169" t="s">
        <v>338</v>
      </c>
      <c r="G54" s="174"/>
      <c r="H54" s="171"/>
      <c r="I54" s="171"/>
      <c r="J54" s="171"/>
      <c r="K54" s="172"/>
    </row>
    <row r="55" spans="6:19">
      <c r="F55" s="169" t="s">
        <v>339</v>
      </c>
      <c r="G55" s="174"/>
      <c r="H55" s="171"/>
      <c r="I55" s="171"/>
      <c r="J55" s="171"/>
      <c r="K55" s="172"/>
    </row>
    <row r="56" spans="6:19">
      <c r="F56" s="169" t="s">
        <v>340</v>
      </c>
      <c r="G56" s="174"/>
      <c r="H56" s="171"/>
      <c r="I56" s="171"/>
      <c r="J56" s="171"/>
      <c r="K56" s="172"/>
    </row>
    <row r="57" spans="6:19">
      <c r="F57" s="169" t="s">
        <v>341</v>
      </c>
      <c r="G57" s="174"/>
      <c r="H57" s="171"/>
      <c r="I57" s="171"/>
      <c r="J57" s="171"/>
      <c r="K57" s="172"/>
    </row>
    <row r="58" spans="6:19">
      <c r="F58" s="169" t="s">
        <v>342</v>
      </c>
      <c r="G58" s="174"/>
      <c r="H58" s="171"/>
      <c r="I58" s="171"/>
      <c r="J58" s="171"/>
      <c r="K58" s="172"/>
    </row>
    <row r="59" spans="6:19">
      <c r="F59" s="169" t="s">
        <v>343</v>
      </c>
      <c r="G59" s="174"/>
      <c r="H59" s="171"/>
      <c r="I59" s="171"/>
      <c r="J59" s="171"/>
      <c r="K59" s="172"/>
    </row>
    <row r="60" spans="6:19">
      <c r="F60" s="169" t="s">
        <v>344</v>
      </c>
      <c r="G60" s="174"/>
      <c r="H60" s="171"/>
      <c r="I60" s="171"/>
      <c r="J60" s="171"/>
      <c r="K60" s="172"/>
    </row>
    <row r="61" spans="6:19">
      <c r="F61" s="169" t="s">
        <v>345</v>
      </c>
      <c r="G61" s="174"/>
      <c r="H61" s="171"/>
      <c r="I61" s="171"/>
      <c r="J61" s="171"/>
      <c r="K61" s="172"/>
    </row>
    <row r="62" spans="6:19">
      <c r="F62" s="169" t="s">
        <v>346</v>
      </c>
      <c r="G62" s="174"/>
      <c r="H62" s="171"/>
      <c r="I62" s="171"/>
      <c r="J62" s="171"/>
      <c r="K62" s="172"/>
    </row>
    <row r="63" spans="6:19">
      <c r="F63" s="169" t="s">
        <v>347</v>
      </c>
      <c r="G63" s="174"/>
      <c r="H63" s="171"/>
      <c r="I63" s="171"/>
      <c r="J63" s="171"/>
      <c r="K63" s="172"/>
    </row>
    <row r="64" spans="6:19">
      <c r="F64" s="169" t="s">
        <v>348</v>
      </c>
      <c r="G64" s="174"/>
      <c r="H64" s="171"/>
      <c r="I64" s="171"/>
      <c r="J64" s="171"/>
      <c r="K64" s="172"/>
    </row>
    <row r="65" spans="6:11">
      <c r="F65" s="169" t="s">
        <v>349</v>
      </c>
      <c r="G65" s="174"/>
      <c r="H65" s="171"/>
      <c r="I65" s="171"/>
      <c r="J65" s="171"/>
      <c r="K65" s="172"/>
    </row>
    <row r="66" spans="6:11">
      <c r="F66" s="169" t="s">
        <v>350</v>
      </c>
      <c r="G66" s="174"/>
      <c r="H66" s="171"/>
      <c r="I66" s="171"/>
      <c r="J66" s="171"/>
      <c r="K66" s="172"/>
    </row>
    <row r="67" spans="6:11">
      <c r="F67" s="169" t="s">
        <v>351</v>
      </c>
      <c r="G67" s="174"/>
      <c r="H67" s="171"/>
      <c r="I67" s="171"/>
      <c r="J67" s="171"/>
      <c r="K67" s="172"/>
    </row>
    <row r="68" spans="6:11">
      <c r="F68" s="169" t="s">
        <v>352</v>
      </c>
      <c r="G68" s="174"/>
      <c r="H68" s="171"/>
      <c r="I68" s="171"/>
      <c r="J68" s="171"/>
      <c r="K68" s="172"/>
    </row>
    <row r="69" spans="6:11">
      <c r="F69" s="169" t="s">
        <v>353</v>
      </c>
      <c r="G69" s="174"/>
      <c r="H69" s="171"/>
      <c r="I69" s="171"/>
      <c r="J69" s="171"/>
      <c r="K69" s="172"/>
    </row>
    <row r="70" spans="6:11">
      <c r="F70" s="169" t="s">
        <v>354</v>
      </c>
      <c r="G70" s="174"/>
      <c r="H70" s="171"/>
      <c r="I70" s="171"/>
      <c r="J70" s="171"/>
      <c r="K70" s="172"/>
    </row>
    <row r="71" spans="6:11">
      <c r="F71" s="169" t="s">
        <v>355</v>
      </c>
      <c r="G71" s="174"/>
      <c r="H71" s="171"/>
      <c r="I71" s="171"/>
      <c r="J71" s="171"/>
      <c r="K71" s="172"/>
    </row>
    <row r="72" spans="6:11">
      <c r="F72" s="169" t="s">
        <v>356</v>
      </c>
      <c r="G72" s="174"/>
      <c r="H72" s="171"/>
      <c r="I72" s="171"/>
      <c r="J72" s="171"/>
      <c r="K72" s="172"/>
    </row>
    <row r="73" spans="6:11">
      <c r="F73" s="169" t="s">
        <v>357</v>
      </c>
      <c r="G73" s="174"/>
      <c r="H73" s="171"/>
      <c r="I73" s="171"/>
      <c r="J73" s="171"/>
      <c r="K73" s="172"/>
    </row>
    <row r="74" spans="6:11">
      <c r="F74" s="169" t="s">
        <v>358</v>
      </c>
      <c r="G74" s="174"/>
      <c r="H74" s="171"/>
      <c r="I74" s="171"/>
      <c r="J74" s="171"/>
      <c r="K74" s="172"/>
    </row>
    <row r="75" spans="6:11">
      <c r="F75" s="169" t="s">
        <v>359</v>
      </c>
      <c r="G75" s="174"/>
      <c r="H75" s="171"/>
      <c r="I75" s="171"/>
      <c r="J75" s="171"/>
      <c r="K75" s="172"/>
    </row>
    <row r="76" spans="6:11">
      <c r="F76" s="169" t="s">
        <v>360</v>
      </c>
      <c r="G76" s="174"/>
      <c r="H76" s="171"/>
      <c r="I76" s="171"/>
      <c r="J76" s="171"/>
      <c r="K76" s="172"/>
    </row>
    <row r="77" spans="6:11">
      <c r="F77" s="169" t="s">
        <v>361</v>
      </c>
      <c r="G77" s="174"/>
      <c r="H77" s="171"/>
      <c r="I77" s="171"/>
      <c r="J77" s="171"/>
      <c r="K77" s="172"/>
    </row>
    <row r="78" spans="6:11">
      <c r="F78" s="169" t="s">
        <v>362</v>
      </c>
      <c r="G78" s="174"/>
      <c r="H78" s="171"/>
      <c r="I78" s="171"/>
      <c r="J78" s="171"/>
      <c r="K78" s="172"/>
    </row>
    <row r="79" spans="6:11">
      <c r="F79" s="169" t="s">
        <v>363</v>
      </c>
      <c r="G79" s="174"/>
      <c r="H79" s="171"/>
      <c r="I79" s="171"/>
      <c r="J79" s="171"/>
      <c r="K79" s="172"/>
    </row>
    <row r="80" spans="6:11">
      <c r="F80" s="169" t="s">
        <v>364</v>
      </c>
      <c r="G80" s="174"/>
      <c r="H80" s="171"/>
      <c r="I80" s="171"/>
      <c r="J80" s="171"/>
      <c r="K80" s="172"/>
    </row>
    <row r="81" spans="6:11">
      <c r="F81" s="169" t="s">
        <v>365</v>
      </c>
      <c r="G81" s="174"/>
      <c r="H81" s="171"/>
      <c r="I81" s="171"/>
      <c r="J81" s="171"/>
      <c r="K81" s="172"/>
    </row>
    <row r="82" spans="6:11">
      <c r="F82" s="169" t="s">
        <v>366</v>
      </c>
      <c r="G82" s="174"/>
      <c r="H82" s="171"/>
      <c r="I82" s="171"/>
      <c r="J82" s="171"/>
      <c r="K82" s="172"/>
    </row>
    <row r="83" spans="6:11">
      <c r="F83" s="169" t="s">
        <v>367</v>
      </c>
      <c r="G83" s="174"/>
      <c r="H83" s="171"/>
      <c r="I83" s="171"/>
      <c r="J83" s="171"/>
      <c r="K83" s="172"/>
    </row>
    <row r="84" spans="6:11">
      <c r="F84" s="169" t="s">
        <v>368</v>
      </c>
      <c r="G84" s="174"/>
      <c r="H84" s="171"/>
      <c r="I84" s="171"/>
      <c r="J84" s="171"/>
      <c r="K84" s="172"/>
    </row>
    <row r="85" spans="6:11">
      <c r="F85" s="169" t="s">
        <v>369</v>
      </c>
      <c r="G85" s="174"/>
      <c r="H85" s="171"/>
      <c r="I85" s="171"/>
      <c r="J85" s="171"/>
      <c r="K85" s="172"/>
    </row>
    <row r="86" spans="6:11">
      <c r="F86" s="169" t="s">
        <v>370</v>
      </c>
      <c r="G86" s="174"/>
      <c r="H86" s="171"/>
      <c r="I86" s="171"/>
      <c r="J86" s="171"/>
      <c r="K86" s="172"/>
    </row>
    <row r="87" spans="6:11">
      <c r="F87" s="169" t="s">
        <v>371</v>
      </c>
      <c r="G87" s="174"/>
      <c r="H87" s="171"/>
      <c r="I87" s="171"/>
      <c r="J87" s="171"/>
      <c r="K87" s="172"/>
    </row>
    <row r="88" spans="6:11">
      <c r="F88" s="169" t="s">
        <v>372</v>
      </c>
      <c r="G88" s="174"/>
      <c r="H88" s="171"/>
      <c r="I88" s="171"/>
      <c r="J88" s="171"/>
      <c r="K88" s="172"/>
    </row>
    <row r="89" spans="6:11">
      <c r="F89" s="169" t="s">
        <v>373</v>
      </c>
      <c r="G89" s="174"/>
      <c r="H89" s="171"/>
      <c r="I89" s="171"/>
      <c r="J89" s="171"/>
      <c r="K89" s="172"/>
    </row>
    <row r="90" spans="6:11">
      <c r="F90" s="169" t="s">
        <v>374</v>
      </c>
      <c r="G90" s="174"/>
      <c r="H90" s="171"/>
      <c r="I90" s="171"/>
      <c r="J90" s="171"/>
      <c r="K90" s="172"/>
    </row>
    <row r="91" spans="6:11">
      <c r="F91" s="169" t="s">
        <v>375</v>
      </c>
      <c r="G91" s="174"/>
      <c r="H91" s="171"/>
      <c r="I91" s="171"/>
      <c r="J91" s="171"/>
      <c r="K91" s="172"/>
    </row>
    <row r="92" spans="6:11">
      <c r="F92" s="169" t="s">
        <v>376</v>
      </c>
      <c r="G92" s="174"/>
      <c r="H92" s="171"/>
      <c r="I92" s="171"/>
      <c r="J92" s="171"/>
      <c r="K92" s="172"/>
    </row>
    <row r="93" spans="6:11">
      <c r="F93" s="169" t="s">
        <v>377</v>
      </c>
      <c r="G93" s="174"/>
      <c r="H93" s="171"/>
      <c r="I93" s="171"/>
      <c r="J93" s="171"/>
      <c r="K93" s="172"/>
    </row>
    <row r="94" spans="6:11">
      <c r="F94" s="169" t="s">
        <v>378</v>
      </c>
      <c r="G94" s="174"/>
      <c r="H94" s="171"/>
      <c r="I94" s="171"/>
      <c r="J94" s="171"/>
      <c r="K94" s="172"/>
    </row>
    <row r="95" spans="6:11">
      <c r="F95" s="169" t="s">
        <v>379</v>
      </c>
      <c r="G95" s="174"/>
      <c r="H95" s="171"/>
      <c r="I95" s="171"/>
      <c r="J95" s="171"/>
      <c r="K95" s="172"/>
    </row>
    <row r="96" spans="6:11">
      <c r="F96" s="169" t="s">
        <v>380</v>
      </c>
      <c r="G96" s="174"/>
      <c r="H96" s="171"/>
      <c r="I96" s="171"/>
      <c r="J96" s="171"/>
      <c r="K96" s="172"/>
    </row>
    <row r="97" spans="6:11">
      <c r="F97" s="169" t="s">
        <v>381</v>
      </c>
      <c r="G97" s="174"/>
      <c r="H97" s="171"/>
      <c r="I97" s="171"/>
      <c r="J97" s="171"/>
      <c r="K97" s="172"/>
    </row>
    <row r="98" spans="6:11">
      <c r="F98" s="169" t="s">
        <v>382</v>
      </c>
      <c r="G98" s="174"/>
      <c r="H98" s="171"/>
      <c r="I98" s="171"/>
      <c r="J98" s="171"/>
      <c r="K98" s="172"/>
    </row>
    <row r="99" spans="6:11">
      <c r="F99" s="169" t="s">
        <v>383</v>
      </c>
      <c r="G99" s="174"/>
      <c r="H99" s="171"/>
      <c r="I99" s="171"/>
      <c r="J99" s="171"/>
      <c r="K99" s="172"/>
    </row>
    <row r="100" spans="6:11">
      <c r="F100" s="169" t="s">
        <v>384</v>
      </c>
      <c r="G100" s="174"/>
      <c r="H100" s="171"/>
      <c r="I100" s="171"/>
      <c r="J100" s="171"/>
      <c r="K100" s="172"/>
    </row>
    <row r="101" spans="6:11">
      <c r="F101" s="169" t="s">
        <v>385</v>
      </c>
      <c r="G101" s="174"/>
      <c r="H101" s="171"/>
      <c r="I101" s="171"/>
      <c r="J101" s="171"/>
      <c r="K101" s="172"/>
    </row>
    <row r="102" spans="6:11">
      <c r="F102" s="169" t="s">
        <v>386</v>
      </c>
      <c r="G102" s="174"/>
      <c r="H102" s="171"/>
      <c r="I102" s="171"/>
      <c r="J102" s="171"/>
      <c r="K102" s="172"/>
    </row>
    <row r="103" spans="6:11">
      <c r="F103" s="169" t="s">
        <v>387</v>
      </c>
      <c r="G103" s="174"/>
      <c r="H103" s="171"/>
      <c r="I103" s="171"/>
      <c r="J103" s="171"/>
      <c r="K103" s="172"/>
    </row>
    <row r="104" spans="6:11">
      <c r="F104" s="169" t="s">
        <v>388</v>
      </c>
      <c r="G104" s="174"/>
      <c r="H104" s="171"/>
      <c r="I104" s="171"/>
      <c r="J104" s="171"/>
      <c r="K104" s="172"/>
    </row>
    <row r="105" spans="6:11">
      <c r="F105" s="169" t="s">
        <v>389</v>
      </c>
      <c r="G105" s="174"/>
      <c r="H105" s="171"/>
      <c r="I105" s="171"/>
      <c r="J105" s="171"/>
      <c r="K105" s="172"/>
    </row>
    <row r="106" spans="6:11">
      <c r="F106" s="169" t="s">
        <v>390</v>
      </c>
      <c r="G106" s="174"/>
      <c r="H106" s="171"/>
      <c r="I106" s="171"/>
      <c r="J106" s="171"/>
      <c r="K106" s="172"/>
    </row>
    <row r="107" spans="6:11">
      <c r="F107" s="169" t="s">
        <v>391</v>
      </c>
      <c r="G107" s="174"/>
      <c r="H107" s="171"/>
      <c r="I107" s="171"/>
      <c r="J107" s="171"/>
      <c r="K107" s="172"/>
    </row>
    <row r="108" spans="6:11">
      <c r="F108" s="169" t="s">
        <v>392</v>
      </c>
      <c r="G108" s="174"/>
      <c r="H108" s="171"/>
      <c r="I108" s="171"/>
      <c r="J108" s="171"/>
      <c r="K108" s="172"/>
    </row>
    <row r="109" spans="6:11">
      <c r="F109" s="169" t="s">
        <v>393</v>
      </c>
      <c r="G109" s="174"/>
      <c r="H109" s="171"/>
      <c r="I109" s="171"/>
      <c r="J109" s="171"/>
      <c r="K109" s="172"/>
    </row>
    <row r="110" spans="6:11">
      <c r="F110" s="169" t="s">
        <v>394</v>
      </c>
      <c r="G110" s="174"/>
      <c r="H110" s="171"/>
      <c r="I110" s="171"/>
      <c r="J110" s="171"/>
      <c r="K110" s="172"/>
    </row>
    <row r="111" spans="6:11">
      <c r="F111" s="169" t="s">
        <v>395</v>
      </c>
      <c r="G111" s="174"/>
      <c r="H111" s="171"/>
      <c r="I111" s="171"/>
      <c r="J111" s="171"/>
      <c r="K111" s="172"/>
    </row>
    <row r="112" spans="6:11">
      <c r="F112" s="169" t="s">
        <v>396</v>
      </c>
      <c r="G112" s="174"/>
      <c r="H112" s="171"/>
      <c r="I112" s="171"/>
      <c r="J112" s="171"/>
      <c r="K112" s="172"/>
    </row>
    <row r="113" spans="6:11">
      <c r="F113" s="169" t="s">
        <v>397</v>
      </c>
      <c r="G113" s="174"/>
      <c r="H113" s="171"/>
      <c r="I113" s="171"/>
      <c r="J113" s="171"/>
      <c r="K113" s="172"/>
    </row>
    <row r="114" spans="6:11">
      <c r="F114" s="169" t="s">
        <v>398</v>
      </c>
      <c r="G114" s="174"/>
      <c r="H114" s="171"/>
      <c r="I114" s="171"/>
      <c r="J114" s="171"/>
      <c r="K114" s="172"/>
    </row>
    <row r="115" spans="6:11">
      <c r="F115" s="169" t="s">
        <v>399</v>
      </c>
      <c r="G115" s="174"/>
      <c r="H115" s="171"/>
      <c r="I115" s="171"/>
      <c r="J115" s="171"/>
      <c r="K115" s="172"/>
    </row>
    <row r="116" spans="6:11">
      <c r="F116" s="169" t="s">
        <v>400</v>
      </c>
      <c r="G116" s="174"/>
      <c r="H116" s="171"/>
      <c r="I116" s="171"/>
      <c r="J116" s="171"/>
      <c r="K116" s="172"/>
    </row>
    <row r="117" spans="6:11">
      <c r="F117" s="169" t="s">
        <v>401</v>
      </c>
      <c r="G117" s="174"/>
      <c r="H117" s="171"/>
      <c r="I117" s="171"/>
      <c r="J117" s="171"/>
      <c r="K117" s="172"/>
    </row>
    <row r="118" spans="6:11">
      <c r="F118" s="169" t="s">
        <v>402</v>
      </c>
      <c r="G118" s="174"/>
      <c r="H118" s="171"/>
      <c r="I118" s="171"/>
      <c r="J118" s="171"/>
      <c r="K118" s="172"/>
    </row>
    <row r="119" spans="6:11">
      <c r="F119" s="169" t="s">
        <v>403</v>
      </c>
      <c r="G119" s="174"/>
      <c r="H119" s="171"/>
      <c r="I119" s="171"/>
      <c r="J119" s="171"/>
      <c r="K119" s="172"/>
    </row>
    <row r="120" spans="6:11">
      <c r="F120" s="169" t="s">
        <v>404</v>
      </c>
      <c r="G120" s="174"/>
      <c r="H120" s="171"/>
      <c r="I120" s="171"/>
      <c r="J120" s="171"/>
      <c r="K120" s="172"/>
    </row>
    <row r="121" spans="6:11">
      <c r="F121" s="169" t="s">
        <v>405</v>
      </c>
      <c r="G121" s="174"/>
      <c r="H121" s="171"/>
      <c r="I121" s="171"/>
      <c r="J121" s="171"/>
      <c r="K121" s="172"/>
    </row>
    <row r="122" spans="6:11">
      <c r="F122" s="169" t="s">
        <v>406</v>
      </c>
      <c r="G122" s="174"/>
      <c r="H122" s="171"/>
      <c r="I122" s="171"/>
      <c r="J122" s="171"/>
      <c r="K122" s="172"/>
    </row>
    <row r="123" spans="6:11">
      <c r="F123" s="169" t="s">
        <v>407</v>
      </c>
      <c r="G123" s="174"/>
      <c r="H123" s="171"/>
      <c r="I123" s="171"/>
      <c r="J123" s="171"/>
      <c r="K123" s="172"/>
    </row>
    <row r="124" spans="6:11">
      <c r="F124" s="169" t="s">
        <v>408</v>
      </c>
      <c r="G124" s="174"/>
      <c r="H124" s="171"/>
      <c r="I124" s="171"/>
      <c r="J124" s="171"/>
      <c r="K124" s="172"/>
    </row>
    <row r="125" spans="6:11">
      <c r="F125" s="169" t="s">
        <v>409</v>
      </c>
      <c r="G125" s="174"/>
      <c r="H125" s="171"/>
      <c r="I125" s="171"/>
      <c r="J125" s="171"/>
      <c r="K125" s="172"/>
    </row>
    <row r="126" spans="6:11">
      <c r="F126" s="169" t="s">
        <v>410</v>
      </c>
      <c r="G126" s="174"/>
      <c r="H126" s="171"/>
      <c r="I126" s="171"/>
      <c r="J126" s="171"/>
      <c r="K126" s="172"/>
    </row>
    <row r="127" spans="6:11">
      <c r="F127" s="169" t="s">
        <v>411</v>
      </c>
      <c r="G127" s="174"/>
      <c r="H127" s="171"/>
      <c r="I127" s="171"/>
      <c r="J127" s="171"/>
      <c r="K127" s="172"/>
    </row>
    <row r="128" spans="6:11">
      <c r="F128" s="169" t="s">
        <v>412</v>
      </c>
      <c r="G128" s="174"/>
      <c r="H128" s="171"/>
      <c r="I128" s="171"/>
      <c r="J128" s="171"/>
      <c r="K128" s="172"/>
    </row>
    <row r="129" spans="6:11">
      <c r="F129" s="169" t="s">
        <v>413</v>
      </c>
      <c r="G129" s="174"/>
      <c r="H129" s="171"/>
      <c r="I129" s="171"/>
      <c r="J129" s="171"/>
      <c r="K129" s="172"/>
    </row>
    <row r="130" spans="6:11">
      <c r="F130" s="169" t="s">
        <v>414</v>
      </c>
      <c r="G130" s="174"/>
      <c r="H130" s="171"/>
      <c r="I130" s="171"/>
      <c r="J130" s="171"/>
      <c r="K130" s="172"/>
    </row>
    <row r="131" spans="6:11">
      <c r="F131" s="169" t="s">
        <v>415</v>
      </c>
      <c r="G131" s="174"/>
      <c r="H131" s="171"/>
      <c r="I131" s="171"/>
      <c r="J131" s="171"/>
      <c r="K131" s="172"/>
    </row>
    <row r="132" spans="6:11">
      <c r="F132" s="169" t="s">
        <v>416</v>
      </c>
      <c r="G132" s="174"/>
      <c r="H132" s="171"/>
      <c r="I132" s="171"/>
      <c r="J132" s="171"/>
      <c r="K132" s="172"/>
    </row>
    <row r="133" spans="6:11">
      <c r="F133" s="169" t="s">
        <v>417</v>
      </c>
      <c r="G133" s="174"/>
      <c r="H133" s="171"/>
      <c r="I133" s="171"/>
      <c r="J133" s="171"/>
      <c r="K133" s="172"/>
    </row>
    <row r="134" spans="6:11">
      <c r="F134" s="169" t="s">
        <v>418</v>
      </c>
      <c r="G134" s="174"/>
      <c r="H134" s="171"/>
      <c r="I134" s="171"/>
      <c r="J134" s="171"/>
      <c r="K134" s="172"/>
    </row>
    <row r="135" spans="6:11">
      <c r="F135" s="169" t="s">
        <v>419</v>
      </c>
      <c r="G135" s="174"/>
      <c r="H135" s="171"/>
      <c r="I135" s="171"/>
      <c r="J135" s="171"/>
      <c r="K135" s="172"/>
    </row>
    <row r="136" spans="6:11">
      <c r="F136" s="169" t="s">
        <v>420</v>
      </c>
      <c r="G136" s="174"/>
      <c r="H136" s="171"/>
      <c r="I136" s="171"/>
      <c r="J136" s="171"/>
      <c r="K136" s="172"/>
    </row>
    <row r="137" spans="6:11">
      <c r="F137" s="169" t="s">
        <v>421</v>
      </c>
      <c r="G137" s="174"/>
      <c r="H137" s="171"/>
      <c r="I137" s="171"/>
      <c r="J137" s="171"/>
      <c r="K137" s="172"/>
    </row>
    <row r="138" spans="6:11">
      <c r="F138" s="169" t="s">
        <v>422</v>
      </c>
      <c r="G138" s="174"/>
      <c r="H138" s="171"/>
      <c r="I138" s="171"/>
      <c r="J138" s="171"/>
      <c r="K138" s="172"/>
    </row>
    <row r="139" spans="6:11">
      <c r="F139" s="169" t="s">
        <v>423</v>
      </c>
      <c r="G139" s="174"/>
      <c r="H139" s="171"/>
      <c r="I139" s="171"/>
      <c r="J139" s="171"/>
      <c r="K139" s="172"/>
    </row>
    <row r="140" spans="6:11">
      <c r="F140" s="169" t="s">
        <v>424</v>
      </c>
      <c r="G140" s="174"/>
      <c r="H140" s="171"/>
      <c r="I140" s="171"/>
      <c r="J140" s="171"/>
      <c r="K140" s="172"/>
    </row>
    <row r="141" spans="6:11">
      <c r="F141" s="169" t="s">
        <v>425</v>
      </c>
      <c r="G141" s="174"/>
      <c r="H141" s="171"/>
      <c r="I141" s="171"/>
      <c r="J141" s="171"/>
      <c r="K141" s="172"/>
    </row>
    <row r="142" spans="6:11">
      <c r="F142" s="169" t="s">
        <v>426</v>
      </c>
      <c r="G142" s="174"/>
      <c r="H142" s="171"/>
      <c r="I142" s="171"/>
      <c r="J142" s="171"/>
      <c r="K142" s="172"/>
    </row>
    <row r="143" spans="6:11">
      <c r="F143" s="169" t="s">
        <v>427</v>
      </c>
      <c r="G143" s="174"/>
      <c r="H143" s="171"/>
      <c r="I143" s="171"/>
      <c r="J143" s="171"/>
      <c r="K143" s="172"/>
    </row>
    <row r="144" spans="6:11">
      <c r="F144" s="169" t="s">
        <v>428</v>
      </c>
      <c r="G144" s="174"/>
      <c r="H144" s="171"/>
      <c r="I144" s="171"/>
      <c r="J144" s="171"/>
      <c r="K144" s="172"/>
    </row>
    <row r="145" spans="6:11">
      <c r="F145" s="169" t="s">
        <v>429</v>
      </c>
      <c r="G145" s="174"/>
      <c r="H145" s="171"/>
      <c r="I145" s="171"/>
      <c r="J145" s="171"/>
      <c r="K145" s="172"/>
    </row>
    <row r="146" spans="6:11">
      <c r="F146" s="169" t="s">
        <v>430</v>
      </c>
      <c r="G146" s="174"/>
      <c r="H146" s="171"/>
      <c r="I146" s="171"/>
      <c r="J146" s="171"/>
      <c r="K146" s="172"/>
    </row>
    <row r="147" spans="6:11">
      <c r="F147" s="169" t="s">
        <v>431</v>
      </c>
      <c r="G147" s="174"/>
      <c r="H147" s="171"/>
      <c r="I147" s="171"/>
      <c r="J147" s="171"/>
      <c r="K147" s="172"/>
    </row>
    <row r="148" spans="6:11">
      <c r="F148" s="169" t="s">
        <v>432</v>
      </c>
      <c r="G148" s="174"/>
      <c r="H148" s="171"/>
      <c r="I148" s="171"/>
      <c r="J148" s="171"/>
      <c r="K148" s="172"/>
    </row>
    <row r="149" spans="6:11">
      <c r="F149" s="169" t="s">
        <v>433</v>
      </c>
      <c r="G149" s="174"/>
      <c r="H149" s="171"/>
      <c r="I149" s="171"/>
      <c r="J149" s="171"/>
      <c r="K149" s="172"/>
    </row>
    <row r="150" spans="6:11">
      <c r="F150" s="169" t="s">
        <v>434</v>
      </c>
      <c r="G150" s="174"/>
      <c r="H150" s="171"/>
      <c r="I150" s="171"/>
      <c r="J150" s="171"/>
      <c r="K150" s="172"/>
    </row>
    <row r="151" spans="6:11">
      <c r="F151" s="169" t="s">
        <v>435</v>
      </c>
      <c r="G151" s="174"/>
      <c r="H151" s="171"/>
      <c r="I151" s="171"/>
      <c r="J151" s="171"/>
      <c r="K151" s="172"/>
    </row>
    <row r="152" spans="6:11">
      <c r="F152" s="169" t="s">
        <v>436</v>
      </c>
      <c r="G152" s="174"/>
      <c r="H152" s="171"/>
      <c r="I152" s="171"/>
      <c r="J152" s="171"/>
      <c r="K152" s="172"/>
    </row>
    <row r="153" spans="6:11">
      <c r="F153" s="169" t="s">
        <v>437</v>
      </c>
      <c r="G153" s="174"/>
      <c r="H153" s="171"/>
      <c r="I153" s="171"/>
      <c r="J153" s="171"/>
      <c r="K153" s="172"/>
    </row>
    <row r="154" spans="6:11">
      <c r="F154" s="169" t="s">
        <v>438</v>
      </c>
      <c r="G154" s="174"/>
      <c r="H154" s="171"/>
      <c r="I154" s="171"/>
      <c r="J154" s="171"/>
      <c r="K154" s="172"/>
    </row>
    <row r="155" spans="6:11">
      <c r="F155" s="169" t="s">
        <v>439</v>
      </c>
      <c r="G155" s="174"/>
      <c r="H155" s="171"/>
      <c r="I155" s="171"/>
      <c r="J155" s="171"/>
      <c r="K155" s="172"/>
    </row>
    <row r="156" spans="6:11">
      <c r="F156" s="169" t="s">
        <v>440</v>
      </c>
      <c r="G156" s="174"/>
      <c r="H156" s="171"/>
      <c r="I156" s="171"/>
      <c r="J156" s="171"/>
      <c r="K156" s="172"/>
    </row>
    <row r="157" spans="6:11">
      <c r="F157" s="169" t="s">
        <v>441</v>
      </c>
      <c r="G157" s="174"/>
      <c r="H157" s="171"/>
      <c r="I157" s="171"/>
      <c r="J157" s="171"/>
      <c r="K157" s="172"/>
    </row>
    <row r="158" spans="6:11">
      <c r="F158" s="169" t="s">
        <v>442</v>
      </c>
      <c r="G158" s="174"/>
      <c r="H158" s="171"/>
      <c r="I158" s="171"/>
      <c r="J158" s="171"/>
      <c r="K158" s="172"/>
    </row>
    <row r="159" spans="6:11">
      <c r="F159" s="169" t="s">
        <v>443</v>
      </c>
      <c r="G159" s="174"/>
      <c r="H159" s="171"/>
      <c r="I159" s="171"/>
      <c r="J159" s="171"/>
      <c r="K159" s="172"/>
    </row>
    <row r="160" spans="6:11">
      <c r="F160" s="169" t="s">
        <v>444</v>
      </c>
      <c r="G160" s="174"/>
      <c r="H160" s="171"/>
      <c r="I160" s="171"/>
      <c r="J160" s="171"/>
      <c r="K160" s="172"/>
    </row>
    <row r="161" spans="6:11">
      <c r="F161" s="169" t="s">
        <v>445</v>
      </c>
      <c r="G161" s="174"/>
      <c r="H161" s="171"/>
      <c r="I161" s="171"/>
      <c r="J161" s="171"/>
      <c r="K161" s="172"/>
    </row>
    <row r="162" spans="6:11">
      <c r="F162" s="169" t="s">
        <v>446</v>
      </c>
      <c r="G162" s="174"/>
      <c r="H162" s="171"/>
      <c r="I162" s="171"/>
      <c r="J162" s="171"/>
      <c r="K162" s="172"/>
    </row>
    <row r="163" spans="6:11">
      <c r="F163" s="169" t="s">
        <v>447</v>
      </c>
      <c r="G163" s="174"/>
      <c r="H163" s="171"/>
      <c r="I163" s="171"/>
      <c r="J163" s="171"/>
      <c r="K163" s="172"/>
    </row>
    <row r="164" spans="6:11">
      <c r="F164" s="169" t="s">
        <v>448</v>
      </c>
      <c r="G164" s="174"/>
      <c r="H164" s="171"/>
      <c r="I164" s="171"/>
      <c r="J164" s="171"/>
      <c r="K164" s="172"/>
    </row>
    <row r="165" spans="6:11">
      <c r="F165" s="169" t="s">
        <v>449</v>
      </c>
      <c r="G165" s="174"/>
      <c r="H165" s="171"/>
      <c r="I165" s="171"/>
      <c r="J165" s="171"/>
      <c r="K165" s="172"/>
    </row>
    <row r="166" spans="6:11">
      <c r="F166" s="169" t="s">
        <v>450</v>
      </c>
      <c r="G166" s="174"/>
      <c r="H166" s="171"/>
      <c r="I166" s="171"/>
      <c r="J166" s="171"/>
      <c r="K166" s="172"/>
    </row>
    <row r="167" spans="6:11">
      <c r="F167" s="169" t="s">
        <v>451</v>
      </c>
      <c r="G167" s="174"/>
      <c r="H167" s="171"/>
      <c r="I167" s="171"/>
      <c r="J167" s="171"/>
      <c r="K167" s="172"/>
    </row>
    <row r="168" spans="6:11">
      <c r="F168" s="169" t="s">
        <v>452</v>
      </c>
      <c r="G168" s="174"/>
      <c r="H168" s="171"/>
      <c r="I168" s="171"/>
      <c r="J168" s="171"/>
      <c r="K168" s="172"/>
    </row>
    <row r="169" spans="6:11">
      <c r="F169" s="169" t="s">
        <v>453</v>
      </c>
      <c r="G169" s="174"/>
      <c r="H169" s="171"/>
      <c r="I169" s="171"/>
      <c r="J169" s="171"/>
      <c r="K169" s="172"/>
    </row>
    <row r="170" spans="6:11">
      <c r="F170" s="169" t="s">
        <v>454</v>
      </c>
      <c r="G170" s="174"/>
      <c r="H170" s="171"/>
      <c r="I170" s="171"/>
      <c r="J170" s="171"/>
      <c r="K170" s="172"/>
    </row>
    <row r="171" spans="6:11">
      <c r="F171" s="169" t="s">
        <v>455</v>
      </c>
      <c r="G171" s="174"/>
      <c r="H171" s="171"/>
      <c r="I171" s="171"/>
      <c r="J171" s="171"/>
      <c r="K171" s="172"/>
    </row>
    <row r="172" spans="6:11">
      <c r="F172" s="169" t="s">
        <v>456</v>
      </c>
      <c r="G172" s="174"/>
      <c r="H172" s="171"/>
      <c r="I172" s="171"/>
      <c r="J172" s="171"/>
      <c r="K172" s="172"/>
    </row>
    <row r="173" spans="6:11">
      <c r="F173" s="169" t="s">
        <v>457</v>
      </c>
      <c r="G173" s="174"/>
      <c r="H173" s="171"/>
      <c r="I173" s="171"/>
      <c r="J173" s="171"/>
      <c r="K173" s="172"/>
    </row>
    <row r="174" spans="6:11">
      <c r="F174" s="169" t="s">
        <v>458</v>
      </c>
      <c r="G174" s="174"/>
      <c r="H174" s="171"/>
      <c r="I174" s="171"/>
      <c r="J174" s="171"/>
      <c r="K174" s="172"/>
    </row>
    <row r="175" spans="6:11">
      <c r="F175" s="169" t="s">
        <v>459</v>
      </c>
      <c r="G175" s="174"/>
      <c r="H175" s="171"/>
      <c r="I175" s="171"/>
      <c r="J175" s="171"/>
      <c r="K175" s="172"/>
    </row>
    <row r="176" spans="6:11">
      <c r="F176" s="169" t="s">
        <v>460</v>
      </c>
      <c r="G176" s="174"/>
      <c r="H176" s="171"/>
      <c r="I176" s="171"/>
      <c r="J176" s="171"/>
      <c r="K176" s="172"/>
    </row>
    <row r="177" spans="6:11">
      <c r="F177" s="169" t="s">
        <v>461</v>
      </c>
      <c r="G177" s="174"/>
      <c r="H177" s="171"/>
      <c r="I177" s="171"/>
      <c r="J177" s="171"/>
      <c r="K177" s="172"/>
    </row>
    <row r="178" spans="6:11">
      <c r="F178" s="169" t="s">
        <v>462</v>
      </c>
      <c r="G178" s="174"/>
      <c r="H178" s="171"/>
      <c r="I178" s="171"/>
      <c r="J178" s="171"/>
      <c r="K178" s="172"/>
    </row>
    <row r="179" spans="6:11">
      <c r="F179" s="169" t="s">
        <v>463</v>
      </c>
      <c r="G179" s="174"/>
      <c r="H179" s="171"/>
      <c r="I179" s="171"/>
      <c r="J179" s="171"/>
      <c r="K179" s="172"/>
    </row>
    <row r="180" spans="6:11">
      <c r="F180" s="169" t="s">
        <v>464</v>
      </c>
      <c r="G180" s="174"/>
      <c r="H180" s="171"/>
      <c r="I180" s="171"/>
      <c r="J180" s="171"/>
      <c r="K180" s="172"/>
    </row>
    <row r="181" spans="6:11">
      <c r="F181" s="169" t="s">
        <v>465</v>
      </c>
      <c r="G181" s="174"/>
      <c r="H181" s="171"/>
      <c r="I181" s="171"/>
      <c r="J181" s="171"/>
      <c r="K181" s="172"/>
    </row>
    <row r="182" spans="6:11">
      <c r="F182" s="169" t="s">
        <v>466</v>
      </c>
      <c r="G182" s="174"/>
      <c r="H182" s="171"/>
      <c r="I182" s="171"/>
      <c r="J182" s="171"/>
      <c r="K182" s="172"/>
    </row>
    <row r="183" spans="6:11">
      <c r="F183" s="169" t="s">
        <v>467</v>
      </c>
      <c r="G183" s="174"/>
      <c r="H183" s="171"/>
      <c r="I183" s="171"/>
      <c r="J183" s="171"/>
      <c r="K183" s="172"/>
    </row>
    <row r="184" spans="6:11">
      <c r="F184" s="169" t="s">
        <v>468</v>
      </c>
      <c r="G184" s="174"/>
      <c r="H184" s="171"/>
      <c r="I184" s="171"/>
      <c r="J184" s="171"/>
      <c r="K184" s="172"/>
    </row>
    <row r="185" spans="6:11">
      <c r="F185" s="169" t="s">
        <v>469</v>
      </c>
      <c r="G185" s="174"/>
      <c r="H185" s="171"/>
      <c r="I185" s="171"/>
      <c r="J185" s="171"/>
      <c r="K185" s="172"/>
    </row>
    <row r="186" spans="6:11">
      <c r="F186" s="169" t="s">
        <v>470</v>
      </c>
      <c r="G186" s="174"/>
      <c r="H186" s="171"/>
      <c r="I186" s="171"/>
      <c r="J186" s="171"/>
      <c r="K186" s="172"/>
    </row>
    <row r="187" spans="6:11">
      <c r="F187" s="169" t="s">
        <v>471</v>
      </c>
      <c r="G187" s="174"/>
      <c r="H187" s="171"/>
      <c r="I187" s="171"/>
      <c r="J187" s="171"/>
      <c r="K187" s="172"/>
    </row>
    <row r="188" spans="6:11">
      <c r="F188" s="169" t="s">
        <v>472</v>
      </c>
      <c r="G188" s="174"/>
      <c r="H188" s="171"/>
      <c r="I188" s="171"/>
      <c r="J188" s="171"/>
      <c r="K188" s="172"/>
    </row>
    <row r="189" spans="6:11">
      <c r="F189" s="169" t="s">
        <v>473</v>
      </c>
      <c r="G189" s="174"/>
      <c r="H189" s="171"/>
      <c r="I189" s="171"/>
      <c r="J189" s="171"/>
      <c r="K189" s="172"/>
    </row>
    <row r="190" spans="6:11">
      <c r="F190" s="169" t="s">
        <v>474</v>
      </c>
      <c r="G190" s="174"/>
      <c r="H190" s="171"/>
      <c r="I190" s="171"/>
      <c r="J190" s="171"/>
      <c r="K190" s="172"/>
    </row>
    <row r="191" spans="6:11">
      <c r="F191" s="169" t="s">
        <v>475</v>
      </c>
      <c r="G191" s="174"/>
      <c r="H191" s="171"/>
      <c r="I191" s="171"/>
      <c r="J191" s="171"/>
      <c r="K191" s="172"/>
    </row>
    <row r="192" spans="6:11">
      <c r="F192" s="169" t="s">
        <v>476</v>
      </c>
      <c r="G192" s="174"/>
      <c r="H192" s="171"/>
      <c r="I192" s="171"/>
      <c r="J192" s="171"/>
      <c r="K192" s="172"/>
    </row>
    <row r="193" spans="6:11">
      <c r="F193" s="169" t="s">
        <v>477</v>
      </c>
      <c r="G193" s="174"/>
      <c r="H193" s="171"/>
      <c r="I193" s="171"/>
      <c r="J193" s="171"/>
      <c r="K193" s="172"/>
    </row>
    <row r="194" spans="6:11">
      <c r="F194" s="169" t="s">
        <v>478</v>
      </c>
      <c r="G194" s="174"/>
      <c r="H194" s="171"/>
      <c r="I194" s="171"/>
      <c r="J194" s="171"/>
      <c r="K194" s="172"/>
    </row>
    <row r="195" spans="6:11">
      <c r="F195" s="169" t="s">
        <v>479</v>
      </c>
      <c r="G195" s="174"/>
      <c r="H195" s="171"/>
      <c r="I195" s="171"/>
      <c r="J195" s="171"/>
      <c r="K195" s="172"/>
    </row>
    <row r="196" spans="6:11">
      <c r="F196" s="169" t="s">
        <v>480</v>
      </c>
      <c r="G196" s="174"/>
      <c r="H196" s="171"/>
      <c r="I196" s="171"/>
      <c r="J196" s="171"/>
      <c r="K196" s="172"/>
    </row>
    <row r="197" spans="6:11">
      <c r="F197" s="169" t="s">
        <v>481</v>
      </c>
      <c r="G197" s="174"/>
      <c r="H197" s="171"/>
      <c r="I197" s="171"/>
      <c r="J197" s="171"/>
      <c r="K197" s="172"/>
    </row>
    <row r="198" spans="6:11">
      <c r="F198" s="169" t="s">
        <v>482</v>
      </c>
      <c r="G198" s="174"/>
      <c r="H198" s="171"/>
      <c r="I198" s="171"/>
      <c r="J198" s="171"/>
      <c r="K198" s="172"/>
    </row>
    <row r="199" spans="6:11">
      <c r="F199" s="169" t="s">
        <v>483</v>
      </c>
      <c r="G199" s="174"/>
      <c r="H199" s="171"/>
      <c r="I199" s="171"/>
      <c r="J199" s="171"/>
      <c r="K199" s="172"/>
    </row>
    <row r="200" spans="6:11">
      <c r="F200" s="169" t="s">
        <v>484</v>
      </c>
      <c r="G200" s="174"/>
      <c r="H200" s="171"/>
      <c r="I200" s="171"/>
      <c r="J200" s="171"/>
      <c r="K200" s="172"/>
    </row>
    <row r="201" spans="6:11" ht="13.5" thickBot="1">
      <c r="F201" s="169" t="s">
        <v>485</v>
      </c>
      <c r="G201" s="192"/>
      <c r="H201" s="171"/>
      <c r="I201" s="171"/>
      <c r="J201" s="171"/>
      <c r="K201" s="172"/>
    </row>
    <row r="202" spans="6:11" ht="13.5" thickTop="1">
      <c r="F202" s="169" t="s">
        <v>486</v>
      </c>
      <c r="G202" s="171"/>
      <c r="H202" s="171"/>
      <c r="I202" s="171"/>
      <c r="J202" s="171"/>
      <c r="K202" s="172"/>
    </row>
    <row r="203" spans="6:11">
      <c r="F203" s="169" t="s">
        <v>487</v>
      </c>
      <c r="G203" s="171"/>
      <c r="H203" s="171"/>
      <c r="I203" s="171"/>
      <c r="J203" s="171"/>
      <c r="K203" s="172"/>
    </row>
    <row r="204" spans="6:11">
      <c r="F204" s="169" t="s">
        <v>488</v>
      </c>
      <c r="G204" s="171"/>
      <c r="H204" s="171"/>
      <c r="I204" s="171"/>
      <c r="J204" s="171"/>
      <c r="K204" s="172"/>
    </row>
    <row r="205" spans="6:11">
      <c r="F205" s="169" t="s">
        <v>489</v>
      </c>
      <c r="G205" s="171"/>
      <c r="H205" s="171"/>
      <c r="I205" s="171"/>
      <c r="J205" s="171"/>
      <c r="K205" s="172"/>
    </row>
    <row r="206" spans="6:11">
      <c r="F206" s="169" t="s">
        <v>490</v>
      </c>
      <c r="G206" s="171"/>
      <c r="H206" s="171"/>
      <c r="I206" s="171"/>
      <c r="J206" s="171"/>
      <c r="K206" s="172"/>
    </row>
    <row r="207" spans="6:11">
      <c r="F207" s="169" t="s">
        <v>491</v>
      </c>
      <c r="G207" s="171"/>
      <c r="H207" s="171"/>
      <c r="I207" s="171"/>
      <c r="J207" s="171"/>
      <c r="K207" s="172"/>
    </row>
    <row r="208" spans="6:11">
      <c r="F208" s="169" t="s">
        <v>492</v>
      </c>
      <c r="G208" s="171"/>
      <c r="H208" s="171"/>
      <c r="I208" s="171"/>
      <c r="J208" s="171"/>
      <c r="K208" s="172"/>
    </row>
    <row r="209" spans="6:11">
      <c r="F209" s="169" t="s">
        <v>493</v>
      </c>
      <c r="G209" s="171"/>
      <c r="H209" s="171"/>
      <c r="I209" s="171"/>
      <c r="J209" s="171"/>
      <c r="K209" s="172"/>
    </row>
    <row r="210" spans="6:11">
      <c r="F210" s="169" t="s">
        <v>494</v>
      </c>
      <c r="G210" s="171"/>
      <c r="H210" s="171"/>
      <c r="I210" s="171"/>
      <c r="J210" s="171"/>
      <c r="K210" s="172"/>
    </row>
    <row r="211" spans="6:11">
      <c r="F211" s="169" t="s">
        <v>495</v>
      </c>
      <c r="G211" s="171"/>
      <c r="H211" s="171"/>
      <c r="I211" s="171"/>
      <c r="J211" s="171"/>
      <c r="K211" s="172"/>
    </row>
    <row r="212" spans="6:11">
      <c r="F212" s="169" t="s">
        <v>496</v>
      </c>
      <c r="G212" s="171"/>
      <c r="H212" s="171"/>
      <c r="I212" s="171"/>
      <c r="J212" s="171"/>
      <c r="K212" s="172"/>
    </row>
    <row r="213" spans="6:11">
      <c r="F213" s="169" t="s">
        <v>497</v>
      </c>
      <c r="G213" s="171"/>
      <c r="H213" s="171"/>
      <c r="I213" s="171"/>
      <c r="J213" s="171"/>
      <c r="K213" s="172"/>
    </row>
    <row r="214" spans="6:11">
      <c r="F214" s="169" t="s">
        <v>498</v>
      </c>
      <c r="G214" s="171"/>
      <c r="H214" s="171"/>
      <c r="I214" s="171"/>
      <c r="J214" s="171"/>
      <c r="K214" s="172"/>
    </row>
    <row r="215" spans="6:11">
      <c r="F215" s="169" t="s">
        <v>499</v>
      </c>
      <c r="G215" s="171"/>
      <c r="H215" s="171"/>
      <c r="I215" s="171"/>
      <c r="J215" s="171"/>
      <c r="K215" s="172"/>
    </row>
    <row r="216" spans="6:11">
      <c r="F216" s="169" t="s">
        <v>500</v>
      </c>
      <c r="G216" s="171"/>
      <c r="H216" s="171"/>
      <c r="I216" s="171"/>
      <c r="J216" s="171"/>
      <c r="K216" s="172"/>
    </row>
    <row r="217" spans="6:11">
      <c r="F217" s="169" t="s">
        <v>501</v>
      </c>
      <c r="G217" s="171"/>
      <c r="H217" s="171"/>
      <c r="I217" s="171"/>
      <c r="J217" s="171"/>
      <c r="K217" s="172"/>
    </row>
    <row r="218" spans="6:11">
      <c r="F218" s="169" t="s">
        <v>502</v>
      </c>
      <c r="G218" s="171"/>
      <c r="H218" s="171"/>
      <c r="I218" s="171"/>
      <c r="J218" s="171"/>
      <c r="K218" s="172"/>
    </row>
    <row r="219" spans="6:11">
      <c r="F219" s="169" t="s">
        <v>503</v>
      </c>
      <c r="G219" s="171"/>
      <c r="H219" s="171"/>
      <c r="I219" s="171"/>
      <c r="J219" s="171"/>
      <c r="K219" s="172"/>
    </row>
    <row r="220" spans="6:11">
      <c r="F220" s="169" t="s">
        <v>504</v>
      </c>
      <c r="G220" s="171"/>
      <c r="H220" s="171"/>
      <c r="I220" s="171"/>
      <c r="J220" s="171"/>
      <c r="K220" s="172"/>
    </row>
    <row r="221" spans="6:11">
      <c r="F221" s="169" t="s">
        <v>505</v>
      </c>
      <c r="G221" s="171"/>
      <c r="H221" s="171"/>
      <c r="I221" s="171"/>
      <c r="J221" s="171"/>
      <c r="K221" s="172"/>
    </row>
    <row r="222" spans="6:11">
      <c r="F222" s="169" t="s">
        <v>506</v>
      </c>
      <c r="G222" s="171"/>
      <c r="H222" s="171"/>
      <c r="I222" s="171"/>
      <c r="J222" s="171"/>
      <c r="K222" s="172"/>
    </row>
    <row r="223" spans="6:11">
      <c r="F223" s="169" t="s">
        <v>507</v>
      </c>
      <c r="G223" s="171"/>
      <c r="H223" s="171"/>
      <c r="I223" s="171"/>
      <c r="J223" s="171"/>
      <c r="K223" s="172"/>
    </row>
    <row r="224" spans="6:11">
      <c r="F224" s="169" t="s">
        <v>508</v>
      </c>
      <c r="G224" s="171"/>
      <c r="H224" s="171"/>
      <c r="I224" s="171"/>
      <c r="J224" s="171"/>
      <c r="K224" s="172"/>
    </row>
    <row r="225" spans="6:11">
      <c r="F225" s="169" t="s">
        <v>509</v>
      </c>
      <c r="G225" s="171"/>
      <c r="H225" s="171"/>
      <c r="I225" s="171"/>
      <c r="J225" s="171"/>
      <c r="K225" s="172"/>
    </row>
    <row r="226" spans="6:11">
      <c r="F226" s="169" t="s">
        <v>510</v>
      </c>
      <c r="G226" s="171"/>
      <c r="H226" s="171"/>
      <c r="I226" s="171"/>
      <c r="J226" s="171"/>
      <c r="K226" s="172"/>
    </row>
    <row r="227" spans="6:11">
      <c r="F227" s="169" t="s">
        <v>511</v>
      </c>
      <c r="G227" s="171"/>
      <c r="H227" s="171"/>
      <c r="I227" s="171"/>
      <c r="J227" s="171"/>
      <c r="K227" s="172"/>
    </row>
    <row r="228" spans="6:11">
      <c r="F228" s="169" t="s">
        <v>512</v>
      </c>
      <c r="G228" s="171"/>
      <c r="H228" s="171"/>
      <c r="I228" s="171"/>
      <c r="J228" s="171"/>
      <c r="K228" s="172"/>
    </row>
    <row r="229" spans="6:11">
      <c r="F229" s="169" t="s">
        <v>513</v>
      </c>
      <c r="G229" s="171"/>
      <c r="H229" s="171"/>
      <c r="I229" s="171"/>
      <c r="J229" s="171"/>
      <c r="K229" s="172"/>
    </row>
    <row r="230" spans="6:11">
      <c r="F230" s="169" t="s">
        <v>514</v>
      </c>
      <c r="G230" s="171"/>
      <c r="H230" s="171"/>
      <c r="I230" s="171"/>
      <c r="J230" s="171"/>
      <c r="K230" s="172"/>
    </row>
    <row r="231" spans="6:11">
      <c r="F231" s="169" t="s">
        <v>515</v>
      </c>
      <c r="G231" s="171"/>
      <c r="H231" s="171"/>
      <c r="I231" s="171"/>
      <c r="J231" s="171"/>
      <c r="K231" s="172"/>
    </row>
    <row r="232" spans="6:11">
      <c r="F232" s="169" t="s">
        <v>516</v>
      </c>
      <c r="G232" s="171"/>
      <c r="H232" s="171"/>
      <c r="I232" s="171"/>
      <c r="J232" s="171"/>
      <c r="K232" s="172"/>
    </row>
    <row r="233" spans="6:11">
      <c r="F233" s="169" t="s">
        <v>517</v>
      </c>
      <c r="G233" s="171"/>
      <c r="H233" s="171"/>
      <c r="I233" s="171"/>
      <c r="J233" s="171"/>
      <c r="K233" s="172"/>
    </row>
    <row r="234" spans="6:11">
      <c r="F234" s="169" t="s">
        <v>518</v>
      </c>
      <c r="G234" s="171"/>
      <c r="H234" s="171"/>
      <c r="I234" s="171"/>
      <c r="J234" s="171"/>
      <c r="K234" s="172"/>
    </row>
    <row r="235" spans="6:11">
      <c r="F235" s="169" t="s">
        <v>519</v>
      </c>
      <c r="G235" s="171"/>
      <c r="H235" s="171"/>
      <c r="I235" s="171"/>
      <c r="J235" s="171"/>
      <c r="K235" s="172"/>
    </row>
    <row r="236" spans="6:11">
      <c r="F236" s="169" t="s">
        <v>520</v>
      </c>
      <c r="G236" s="171"/>
      <c r="H236" s="171"/>
      <c r="I236" s="171"/>
      <c r="J236" s="171"/>
      <c r="K236" s="172"/>
    </row>
    <row r="237" spans="6:11">
      <c r="F237" s="169" t="s">
        <v>521</v>
      </c>
      <c r="G237" s="171"/>
      <c r="H237" s="171"/>
      <c r="I237" s="171"/>
      <c r="J237" s="171"/>
      <c r="K237" s="172"/>
    </row>
    <row r="238" spans="6:11">
      <c r="F238" s="169" t="s">
        <v>522</v>
      </c>
      <c r="G238" s="171"/>
      <c r="H238" s="171"/>
      <c r="I238" s="171"/>
      <c r="J238" s="171"/>
      <c r="K238" s="172"/>
    </row>
    <row r="239" spans="6:11">
      <c r="F239" s="169" t="s">
        <v>523</v>
      </c>
      <c r="G239" s="171"/>
      <c r="H239" s="171"/>
      <c r="I239" s="171"/>
      <c r="J239" s="171"/>
      <c r="K239" s="172"/>
    </row>
    <row r="240" spans="6:11" ht="13.5" thickBot="1">
      <c r="F240" s="188" t="s">
        <v>524</v>
      </c>
      <c r="G240" s="185"/>
      <c r="H240" s="185"/>
      <c r="I240" s="185"/>
      <c r="J240" s="185"/>
      <c r="K240" s="186"/>
    </row>
    <row r="242" spans="2:18" ht="13.5" thickBot="1"/>
    <row r="243" spans="2:18">
      <c r="B243" s="221"/>
      <c r="C243" s="222"/>
      <c r="D243" s="222"/>
      <c r="E243" s="222"/>
      <c r="F243" s="222"/>
      <c r="G243" s="222"/>
      <c r="H243" s="222"/>
      <c r="I243" s="222"/>
      <c r="J243" s="222"/>
      <c r="K243" s="222"/>
      <c r="L243" s="222"/>
      <c r="M243" s="222"/>
      <c r="N243" s="222"/>
      <c r="O243" s="222"/>
      <c r="P243" s="222"/>
      <c r="Q243" s="222"/>
      <c r="R243" s="223"/>
    </row>
    <row r="244" spans="2:18" ht="15.75">
      <c r="B244" s="224"/>
      <c r="C244" s="225"/>
      <c r="D244" s="225" t="s">
        <v>564</v>
      </c>
      <c r="E244" s="225"/>
      <c r="F244" s="225"/>
      <c r="G244" s="225"/>
      <c r="H244" s="225"/>
      <c r="I244" s="225"/>
      <c r="J244" s="225"/>
      <c r="K244" s="225"/>
      <c r="L244" s="225"/>
      <c r="M244" s="225"/>
      <c r="N244" s="225"/>
      <c r="O244" s="225"/>
      <c r="P244" s="226"/>
      <c r="Q244" s="226"/>
      <c r="R244" s="227"/>
    </row>
    <row r="245" spans="2:18" ht="15.75">
      <c r="B245" s="224"/>
      <c r="C245" s="225">
        <v>1</v>
      </c>
      <c r="D245" s="240" t="s">
        <v>565</v>
      </c>
      <c r="E245" s="225"/>
      <c r="F245" s="228"/>
      <c r="G245" s="228"/>
      <c r="H245" s="228"/>
      <c r="I245" s="228"/>
      <c r="J245" s="228"/>
      <c r="K245" s="228"/>
      <c r="L245" s="228"/>
      <c r="M245" s="225"/>
      <c r="N245" s="225"/>
      <c r="O245" s="225"/>
      <c r="P245" s="226"/>
      <c r="Q245" s="226"/>
      <c r="R245" s="227"/>
    </row>
    <row r="246" spans="2:18" ht="15.75">
      <c r="B246" s="224"/>
      <c r="C246" s="225">
        <v>2</v>
      </c>
      <c r="D246" s="239" t="s">
        <v>566</v>
      </c>
      <c r="E246" s="225"/>
      <c r="F246" s="225"/>
      <c r="G246" s="225"/>
      <c r="H246" s="225"/>
      <c r="I246" s="225"/>
      <c r="J246" s="225"/>
      <c r="K246" s="225"/>
      <c r="L246" s="225"/>
      <c r="M246" s="225"/>
      <c r="N246" s="225"/>
      <c r="O246" s="225"/>
      <c r="P246" s="226"/>
      <c r="Q246" s="226"/>
      <c r="R246" s="227"/>
    </row>
    <row r="247" spans="2:18" ht="15.75">
      <c r="B247" s="224"/>
      <c r="C247" s="225">
        <v>3</v>
      </c>
      <c r="D247" s="229" t="s">
        <v>567</v>
      </c>
      <c r="E247" s="225"/>
      <c r="F247" s="225"/>
      <c r="G247" s="225"/>
      <c r="H247" s="225"/>
      <c r="I247" s="225"/>
      <c r="J247" s="225"/>
      <c r="K247" s="225"/>
      <c r="L247" s="225"/>
      <c r="M247" s="225"/>
      <c r="N247" s="225"/>
      <c r="O247" s="225"/>
      <c r="P247" s="226"/>
      <c r="Q247" s="226"/>
      <c r="R247" s="227"/>
    </row>
    <row r="248" spans="2:18" ht="15.75">
      <c r="B248" s="224"/>
      <c r="C248" s="225">
        <v>4</v>
      </c>
      <c r="D248" s="230" t="s">
        <v>568</v>
      </c>
      <c r="E248" s="225"/>
      <c r="F248" s="225"/>
      <c r="G248" s="225"/>
      <c r="H248" s="225"/>
      <c r="I248" s="225"/>
      <c r="J248" s="225"/>
      <c r="K248" s="225"/>
      <c r="L248" s="225"/>
      <c r="M248" s="225"/>
      <c r="N248" s="225"/>
      <c r="O248" s="225"/>
      <c r="P248" s="226"/>
      <c r="Q248" s="226"/>
      <c r="R248" s="227"/>
    </row>
    <row r="249" spans="2:18" ht="15">
      <c r="B249" s="224">
        <v>1</v>
      </c>
      <c r="C249" s="231" t="s">
        <v>569</v>
      </c>
      <c r="D249" s="232"/>
      <c r="E249" s="232"/>
      <c r="F249" s="232"/>
      <c r="G249" s="232"/>
      <c r="H249" s="232"/>
      <c r="I249" s="232"/>
      <c r="J249" s="232"/>
      <c r="K249" s="232"/>
      <c r="L249" s="232"/>
      <c r="M249" s="232"/>
      <c r="N249" s="232"/>
      <c r="O249" s="233"/>
      <c r="P249" s="233"/>
      <c r="Q249" s="233"/>
      <c r="R249" s="227"/>
    </row>
    <row r="250" spans="2:18" ht="18">
      <c r="B250" s="224">
        <v>2</v>
      </c>
      <c r="C250" s="231" t="s">
        <v>570</v>
      </c>
      <c r="D250" s="232"/>
      <c r="E250" s="232"/>
      <c r="F250" s="232"/>
      <c r="G250" s="232"/>
      <c r="H250" s="232"/>
      <c r="I250" s="232"/>
      <c r="J250" s="232"/>
      <c r="K250" s="232"/>
      <c r="L250" s="232"/>
      <c r="M250" s="232"/>
      <c r="N250" s="232"/>
      <c r="O250" s="233"/>
      <c r="P250" s="233"/>
      <c r="Q250" s="233"/>
      <c r="R250" s="234"/>
    </row>
    <row r="251" spans="2:18" ht="18">
      <c r="B251" s="224">
        <v>3</v>
      </c>
      <c r="C251" s="231" t="s">
        <v>571</v>
      </c>
      <c r="D251" s="232"/>
      <c r="E251" s="232"/>
      <c r="F251" s="232"/>
      <c r="G251" s="232"/>
      <c r="H251" s="232"/>
      <c r="I251" s="232"/>
      <c r="J251" s="232"/>
      <c r="K251" s="232"/>
      <c r="L251" s="232"/>
      <c r="M251" s="232"/>
      <c r="N251" s="232"/>
      <c r="O251" s="233"/>
      <c r="P251" s="233"/>
      <c r="Q251" s="233"/>
      <c r="R251" s="234"/>
    </row>
    <row r="252" spans="2:18" ht="14.25">
      <c r="B252" s="169">
        <v>4</v>
      </c>
      <c r="C252" s="231" t="s">
        <v>572</v>
      </c>
      <c r="D252" s="232"/>
      <c r="E252" s="232"/>
      <c r="F252" s="232"/>
      <c r="G252" s="232"/>
      <c r="H252" s="232"/>
      <c r="I252" s="232"/>
      <c r="J252" s="232"/>
      <c r="K252" s="232"/>
      <c r="L252" s="232"/>
      <c r="M252" s="232"/>
      <c r="N252" s="232"/>
      <c r="O252" s="233"/>
      <c r="P252" s="233"/>
      <c r="Q252" s="233"/>
      <c r="R252" s="172"/>
    </row>
    <row r="253" spans="2:18">
      <c r="B253" s="169"/>
      <c r="C253" s="171"/>
      <c r="D253" s="171"/>
      <c r="E253" s="235" t="s">
        <v>573</v>
      </c>
      <c r="G253" s="235" t="s">
        <v>574</v>
      </c>
      <c r="H253" s="171"/>
      <c r="I253" s="235" t="s">
        <v>575</v>
      </c>
      <c r="J253" s="171"/>
      <c r="K253" s="171"/>
      <c r="L253" s="171"/>
      <c r="M253" s="171"/>
      <c r="N253" s="171"/>
      <c r="O253" s="171"/>
      <c r="P253" s="171"/>
      <c r="Q253" s="171"/>
      <c r="R253" s="172"/>
    </row>
    <row r="254" spans="2:18">
      <c r="B254" s="169"/>
      <c r="C254" s="171"/>
      <c r="D254" s="171"/>
      <c r="E254" s="236" t="s">
        <v>576</v>
      </c>
      <c r="G254" s="236" t="s">
        <v>257</v>
      </c>
      <c r="H254" s="171"/>
      <c r="I254" s="236" t="s">
        <v>577</v>
      </c>
      <c r="J254" s="171"/>
      <c r="K254" s="171"/>
      <c r="L254" s="171"/>
      <c r="M254" s="171"/>
      <c r="N254" s="171"/>
      <c r="O254" s="171"/>
      <c r="P254" s="171"/>
      <c r="Q254" s="171"/>
      <c r="R254" s="172"/>
    </row>
    <row r="255" spans="2:18">
      <c r="B255" s="169"/>
      <c r="C255" s="171"/>
      <c r="D255" s="171"/>
      <c r="E255" s="237" t="s">
        <v>578</v>
      </c>
      <c r="G255" s="237" t="s">
        <v>261</v>
      </c>
      <c r="H255" s="171"/>
      <c r="I255" s="237" t="s">
        <v>579</v>
      </c>
      <c r="J255" s="171"/>
      <c r="K255" s="171"/>
      <c r="L255" s="171"/>
      <c r="M255" s="171"/>
      <c r="N255" s="171"/>
      <c r="O255" s="171"/>
      <c r="P255" s="171"/>
      <c r="Q255" s="171"/>
      <c r="R255" s="172"/>
    </row>
    <row r="256" spans="2:18">
      <c r="B256" s="169"/>
      <c r="C256" s="171"/>
      <c r="D256" s="171"/>
      <c r="E256" s="238" t="s">
        <v>580</v>
      </c>
      <c r="G256" s="238" t="s">
        <v>580</v>
      </c>
      <c r="H256" s="171"/>
      <c r="I256" s="238" t="s">
        <v>581</v>
      </c>
      <c r="J256" s="171"/>
      <c r="K256" s="171"/>
      <c r="L256" s="171"/>
      <c r="M256" s="171"/>
      <c r="N256" s="171"/>
      <c r="O256" s="171"/>
      <c r="P256" s="171"/>
      <c r="Q256" s="171"/>
      <c r="R256" s="172"/>
    </row>
    <row r="257" spans="2:18" ht="13.5" thickBot="1">
      <c r="B257" s="188"/>
      <c r="C257" s="185"/>
      <c r="D257" s="185"/>
      <c r="E257" s="185"/>
      <c r="F257" s="185"/>
      <c r="G257" s="185"/>
      <c r="H257" s="185"/>
      <c r="I257" s="185"/>
      <c r="J257" s="185"/>
      <c r="K257" s="185"/>
      <c r="L257" s="185"/>
      <c r="M257" s="185"/>
      <c r="N257" s="185"/>
      <c r="O257" s="185"/>
      <c r="P257" s="185"/>
      <c r="Q257" s="185"/>
      <c r="R257" s="186"/>
    </row>
  </sheetData>
  <mergeCells count="2">
    <mergeCell ref="N2:N3"/>
    <mergeCell ref="O2:O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U76"/>
  <sheetViews>
    <sheetView showGridLines="0" view="pageBreakPreview" topLeftCell="A13" zoomScale="90" zoomScaleNormal="80" zoomScaleSheetLayoutView="90" workbookViewId="0">
      <selection activeCell="B11" sqref="B11:I11"/>
    </sheetView>
  </sheetViews>
  <sheetFormatPr baseColWidth="10" defaultColWidth="0" defaultRowHeight="13.9" customHeight="1" zeroHeight="1"/>
  <cols>
    <col min="1" max="9" width="12.28515625" style="196" customWidth="1"/>
    <col min="10" max="10" width="13.28515625" style="196" hidden="1" customWidth="1"/>
    <col min="11" max="12" width="11.140625" style="196" hidden="1" customWidth="1"/>
    <col min="13" max="13" width="44.28515625" style="196" hidden="1" customWidth="1"/>
    <col min="14" max="16384" width="11.140625" style="196" hidden="1"/>
  </cols>
  <sheetData>
    <row r="1" spans="1:21" ht="15.75" thickBot="1">
      <c r="A1" s="445" t="s">
        <v>537</v>
      </c>
      <c r="B1" s="445"/>
      <c r="C1" s="445"/>
      <c r="D1" s="445"/>
      <c r="E1" s="445"/>
      <c r="F1" s="445"/>
      <c r="G1" s="445"/>
      <c r="H1" s="445"/>
      <c r="I1" s="445"/>
      <c r="J1" s="195"/>
      <c r="K1" s="195"/>
    </row>
    <row r="2" spans="1:21" ht="14.25">
      <c r="A2" s="446" t="s">
        <v>538</v>
      </c>
      <c r="B2" s="446"/>
      <c r="C2" s="446"/>
      <c r="D2" s="446"/>
      <c r="E2" s="446"/>
      <c r="F2" s="446"/>
      <c r="G2" s="446"/>
      <c r="H2" s="446"/>
      <c r="I2" s="446"/>
    </row>
    <row r="3" spans="1:21" ht="14.25">
      <c r="A3" s="197"/>
      <c r="B3" s="197"/>
      <c r="C3" s="198"/>
      <c r="D3" s="198"/>
      <c r="E3" s="198"/>
      <c r="F3" s="198"/>
      <c r="G3" s="198"/>
      <c r="H3" s="198"/>
      <c r="I3" s="198"/>
    </row>
    <row r="4" spans="1:21" ht="18.75" customHeight="1" thickBot="1">
      <c r="A4" s="447" t="s">
        <v>613</v>
      </c>
      <c r="B4" s="447"/>
      <c r="C4" s="447"/>
      <c r="D4" s="447"/>
      <c r="E4" s="447"/>
      <c r="F4" s="447"/>
      <c r="G4" s="447"/>
      <c r="H4" s="447"/>
      <c r="I4" s="447"/>
      <c r="J4" s="196" t="str">
        <f>PROPER(A4)</f>
        <v xml:space="preserve">4To Trimestre, Acumulado Enero-Diciembre </v>
      </c>
    </row>
    <row r="5" spans="1:21" ht="8.25" customHeight="1">
      <c r="A5" s="448"/>
      <c r="B5" s="448" t="s">
        <v>539</v>
      </c>
      <c r="C5" s="448" t="s">
        <v>539</v>
      </c>
      <c r="D5" s="448" t="s">
        <v>539</v>
      </c>
      <c r="E5" s="448" t="s">
        <v>539</v>
      </c>
      <c r="F5" s="448" t="s">
        <v>539</v>
      </c>
      <c r="G5" s="448" t="s">
        <v>539</v>
      </c>
      <c r="H5" s="448" t="s">
        <v>539</v>
      </c>
      <c r="I5" s="448" t="s">
        <v>539</v>
      </c>
      <c r="J5" s="196" t="str">
        <f>PROPER(A5)</f>
        <v/>
      </c>
      <c r="M5" s="199" t="s">
        <v>540</v>
      </c>
    </row>
    <row r="6" spans="1:21" ht="31.5" customHeight="1" thickBot="1">
      <c r="A6" s="447" t="s">
        <v>315</v>
      </c>
      <c r="B6" s="447"/>
      <c r="C6" s="447"/>
      <c r="D6" s="447"/>
      <c r="E6" s="447"/>
      <c r="F6" s="447"/>
      <c r="G6" s="447"/>
      <c r="H6" s="447"/>
      <c r="I6" s="447"/>
      <c r="K6" s="196" t="str">
        <f>PROPER(B6)</f>
        <v/>
      </c>
      <c r="M6" s="199" t="s">
        <v>541</v>
      </c>
      <c r="N6" s="199"/>
      <c r="O6" s="199"/>
      <c r="P6" s="199"/>
      <c r="Q6" s="199"/>
      <c r="R6" s="199"/>
      <c r="S6" s="199"/>
      <c r="T6" s="199"/>
      <c r="U6" s="199"/>
    </row>
    <row r="7" spans="1:21" ht="9" customHeight="1">
      <c r="A7" s="343"/>
      <c r="B7" s="343"/>
      <c r="C7" s="343"/>
      <c r="D7" s="343"/>
      <c r="E7" s="343"/>
      <c r="F7" s="343"/>
      <c r="G7" s="343"/>
      <c r="H7" s="343"/>
      <c r="I7" s="343"/>
      <c r="M7" s="199" t="s">
        <v>542</v>
      </c>
    </row>
    <row r="8" spans="1:21" ht="15">
      <c r="A8" s="444" t="s">
        <v>543</v>
      </c>
      <c r="B8" s="444"/>
      <c r="C8" s="444"/>
      <c r="D8" s="444"/>
      <c r="E8" s="444"/>
      <c r="F8" s="444"/>
      <c r="G8" s="444"/>
      <c r="H8" s="444"/>
      <c r="I8" s="444"/>
      <c r="M8" s="199" t="s">
        <v>544</v>
      </c>
    </row>
    <row r="9" spans="1:21" ht="14.25">
      <c r="M9" s="199"/>
    </row>
    <row r="10" spans="1:21" s="201" customFormat="1" ht="14.25">
      <c r="A10" s="200"/>
      <c r="B10" s="450" t="s">
        <v>545</v>
      </c>
      <c r="C10" s="450"/>
      <c r="D10" s="450"/>
      <c r="E10" s="450"/>
      <c r="F10" s="450"/>
      <c r="G10" s="450"/>
      <c r="H10" s="450"/>
      <c r="I10" s="450"/>
      <c r="M10" s="199"/>
    </row>
    <row r="11" spans="1:21" s="201" customFormat="1" ht="14.25">
      <c r="A11" s="200"/>
      <c r="B11" s="450" t="s">
        <v>230</v>
      </c>
      <c r="C11" s="450"/>
      <c r="D11" s="450"/>
      <c r="E11" s="450"/>
      <c r="F11" s="450"/>
      <c r="G11" s="450"/>
      <c r="H11" s="450"/>
      <c r="I11" s="450"/>
    </row>
    <row r="12" spans="1:21" s="201" customFormat="1" ht="14.25">
      <c r="A12" s="200"/>
      <c r="B12" s="450" t="s">
        <v>546</v>
      </c>
      <c r="C12" s="450"/>
      <c r="D12" s="450"/>
      <c r="E12" s="450"/>
      <c r="F12" s="450"/>
      <c r="G12" s="450"/>
      <c r="H12" s="450"/>
      <c r="I12" s="450"/>
    </row>
    <row r="13" spans="1:21" s="201" customFormat="1" ht="14.25">
      <c r="A13" s="200"/>
      <c r="B13" s="450" t="s">
        <v>547</v>
      </c>
      <c r="C13" s="450"/>
      <c r="D13" s="450"/>
      <c r="E13" s="450"/>
      <c r="F13" s="450"/>
      <c r="G13" s="450"/>
      <c r="H13" s="450"/>
      <c r="I13" s="450"/>
    </row>
    <row r="14" spans="1:21" s="201" customFormat="1" ht="14.25">
      <c r="A14" s="200"/>
      <c r="B14" s="450" t="s">
        <v>548</v>
      </c>
      <c r="C14" s="450"/>
      <c r="D14" s="450"/>
      <c r="E14" s="450"/>
      <c r="F14" s="450"/>
      <c r="G14" s="450"/>
      <c r="H14" s="450"/>
      <c r="I14" s="450"/>
    </row>
    <row r="15" spans="1:21" s="203" customFormat="1" ht="14.25">
      <c r="A15" s="202"/>
      <c r="B15" s="451"/>
      <c r="C15" s="451"/>
      <c r="D15" s="451"/>
      <c r="E15" s="451"/>
      <c r="F15" s="451"/>
      <c r="G15" s="451"/>
      <c r="H15" s="451"/>
      <c r="I15" s="451"/>
      <c r="K15" s="204"/>
    </row>
    <row r="16" spans="1:21" s="203" customFormat="1" ht="14.25">
      <c r="A16" s="205"/>
      <c r="B16" s="452"/>
      <c r="C16" s="452"/>
      <c r="D16" s="452"/>
      <c r="E16" s="452"/>
      <c r="F16" s="452"/>
      <c r="G16" s="452"/>
      <c r="H16" s="452"/>
      <c r="I16" s="452"/>
      <c r="K16" s="206"/>
    </row>
    <row r="17" spans="1:11" s="203" customFormat="1" ht="14.25">
      <c r="A17" s="205"/>
      <c r="B17" s="204"/>
      <c r="K17" s="206"/>
    </row>
    <row r="18" spans="1:11" s="203" customFormat="1" ht="14.25">
      <c r="A18" s="205"/>
      <c r="B18" s="207"/>
      <c r="K18" s="206"/>
    </row>
    <row r="19" spans="1:11" s="203" customFormat="1" ht="14.25">
      <c r="A19" s="205"/>
      <c r="B19" s="208"/>
      <c r="K19" s="206"/>
    </row>
    <row r="20" spans="1:11" s="203" customFormat="1" ht="14.25">
      <c r="A20" s="205"/>
      <c r="B20" s="342" t="s">
        <v>549</v>
      </c>
      <c r="K20" s="206"/>
    </row>
    <row r="21" spans="1:11" s="203" customFormat="1" ht="14.25">
      <c r="A21" s="205"/>
      <c r="B21" s="342"/>
      <c r="K21" s="206"/>
    </row>
    <row r="22" spans="1:11" s="203" customFormat="1" ht="14.25">
      <c r="A22" s="205"/>
      <c r="B22" s="342"/>
      <c r="K22" s="206"/>
    </row>
    <row r="23" spans="1:11" s="203" customFormat="1" ht="14.25">
      <c r="A23" s="205"/>
      <c r="B23" s="342"/>
      <c r="K23" s="206"/>
    </row>
    <row r="24" spans="1:11" s="203" customFormat="1" ht="14.25">
      <c r="A24" s="205"/>
      <c r="B24" s="342"/>
      <c r="K24" s="206"/>
    </row>
    <row r="25" spans="1:11" s="203" customFormat="1" ht="14.25">
      <c r="A25" s="205"/>
      <c r="B25" s="204"/>
      <c r="K25" s="206"/>
    </row>
    <row r="26" spans="1:11" s="203" customFormat="1" ht="14.25">
      <c r="A26" s="205"/>
      <c r="B26" s="342"/>
      <c r="K26" s="206"/>
    </row>
    <row r="27" spans="1:11" s="203" customFormat="1" ht="12" customHeight="1">
      <c r="A27" s="205"/>
      <c r="B27" s="204"/>
      <c r="K27" s="206"/>
    </row>
    <row r="28" spans="1:11" s="203" customFormat="1" ht="16.149999999999999" customHeight="1">
      <c r="A28" s="209"/>
      <c r="B28" s="204"/>
      <c r="K28" s="206"/>
    </row>
    <row r="29" spans="1:11" s="203" customFormat="1" ht="16.149999999999999" customHeight="1">
      <c r="A29" s="209"/>
      <c r="B29" s="204"/>
      <c r="K29" s="206"/>
    </row>
    <row r="30" spans="1:11" s="203" customFormat="1" ht="15" customHeight="1">
      <c r="A30" s="209"/>
      <c r="B30" s="204"/>
      <c r="K30" s="206"/>
    </row>
    <row r="31" spans="1:11" s="203" customFormat="1" ht="16.149999999999999" customHeight="1">
      <c r="A31" s="209"/>
      <c r="B31" s="204"/>
      <c r="K31" s="206"/>
    </row>
    <row r="32" spans="1:11" s="203" customFormat="1" ht="16.149999999999999" customHeight="1">
      <c r="A32" s="209"/>
      <c r="B32" s="204"/>
      <c r="K32" s="206"/>
    </row>
    <row r="33" spans="1:11" s="203" customFormat="1" ht="13.9" customHeight="1">
      <c r="A33" s="209"/>
      <c r="B33" s="204"/>
      <c r="K33" s="206"/>
    </row>
    <row r="34" spans="1:11" ht="16.149999999999999" customHeight="1">
      <c r="A34" s="453" t="s">
        <v>550</v>
      </c>
      <c r="B34" s="453"/>
      <c r="C34" s="453"/>
      <c r="D34" s="453"/>
      <c r="E34" s="453"/>
      <c r="F34" s="453"/>
      <c r="G34" s="453"/>
      <c r="H34" s="453"/>
      <c r="I34" s="453"/>
    </row>
    <row r="35" spans="1:11" ht="214.9" customHeight="1">
      <c r="A35" s="454" t="s">
        <v>601</v>
      </c>
      <c r="B35" s="455"/>
      <c r="C35" s="455"/>
      <c r="D35" s="455"/>
      <c r="E35" s="455"/>
      <c r="F35" s="455"/>
      <c r="G35" s="455"/>
      <c r="H35" s="455"/>
      <c r="I35" s="455"/>
    </row>
    <row r="36" spans="1:11" ht="261.60000000000002" customHeight="1">
      <c r="A36" s="456" t="s">
        <v>602</v>
      </c>
      <c r="B36" s="456"/>
      <c r="C36" s="456"/>
      <c r="D36" s="456"/>
      <c r="E36" s="456"/>
      <c r="F36" s="456"/>
      <c r="G36" s="456"/>
      <c r="H36" s="456"/>
      <c r="I36" s="456"/>
    </row>
    <row r="37" spans="1:11" ht="57.75" customHeight="1">
      <c r="A37" s="457" t="s">
        <v>551</v>
      </c>
      <c r="B37" s="457"/>
      <c r="C37" s="457"/>
      <c r="D37" s="457"/>
      <c r="E37" s="457"/>
      <c r="F37" s="457"/>
      <c r="G37" s="457"/>
      <c r="H37" s="457"/>
      <c r="I37" s="457"/>
    </row>
    <row r="38" spans="1:11" ht="14.25">
      <c r="A38" s="210"/>
      <c r="B38" s="210"/>
      <c r="C38" s="210"/>
      <c r="D38" s="210"/>
      <c r="E38" s="210"/>
      <c r="F38" s="210"/>
      <c r="G38" s="210"/>
      <c r="H38" s="210"/>
      <c r="I38" s="210"/>
    </row>
    <row r="39" spans="1:11" ht="18.600000000000001" customHeight="1">
      <c r="A39" s="449" t="s">
        <v>552</v>
      </c>
      <c r="B39" s="449"/>
      <c r="C39" s="449"/>
      <c r="D39" s="449"/>
      <c r="E39" s="449"/>
      <c r="F39" s="449"/>
      <c r="G39" s="449"/>
      <c r="H39" s="449"/>
      <c r="I39" s="449"/>
    </row>
    <row r="40" spans="1:11" ht="219.6" customHeight="1">
      <c r="A40" s="457" t="s">
        <v>553</v>
      </c>
      <c r="B40" s="457"/>
      <c r="C40" s="457"/>
      <c r="D40" s="457"/>
      <c r="E40" s="457"/>
      <c r="F40" s="457"/>
      <c r="G40" s="457"/>
      <c r="H40" s="457"/>
      <c r="I40" s="457"/>
    </row>
    <row r="41" spans="1:11" ht="186.6" customHeight="1">
      <c r="A41" s="456" t="s">
        <v>554</v>
      </c>
      <c r="B41" s="456"/>
      <c r="C41" s="456"/>
      <c r="D41" s="456"/>
      <c r="E41" s="456"/>
      <c r="F41" s="456"/>
      <c r="G41" s="456"/>
      <c r="H41" s="456"/>
      <c r="I41" s="456"/>
    </row>
    <row r="42" spans="1:11" ht="22.15" customHeight="1">
      <c r="A42" s="453" t="s">
        <v>555</v>
      </c>
      <c r="B42" s="453"/>
      <c r="C42" s="453"/>
      <c r="D42" s="453"/>
      <c r="E42" s="453"/>
      <c r="F42" s="453"/>
      <c r="G42" s="453"/>
      <c r="H42" s="453"/>
      <c r="I42" s="453"/>
    </row>
    <row r="43" spans="1:11" ht="120" customHeight="1">
      <c r="A43" s="456" t="s">
        <v>556</v>
      </c>
      <c r="B43" s="456"/>
      <c r="C43" s="456"/>
      <c r="D43" s="456"/>
      <c r="E43" s="456"/>
      <c r="F43" s="456"/>
      <c r="G43" s="456"/>
      <c r="H43" s="456"/>
      <c r="I43" s="456"/>
    </row>
    <row r="44" spans="1:11" ht="10.5" customHeight="1">
      <c r="A44" s="342"/>
      <c r="B44" s="342"/>
      <c r="C44" s="342"/>
      <c r="D44" s="342"/>
      <c r="E44" s="342"/>
      <c r="F44" s="342"/>
      <c r="G44" s="342"/>
      <c r="H44" s="342"/>
      <c r="I44" s="342"/>
    </row>
    <row r="45" spans="1:11" ht="18" customHeight="1">
      <c r="A45" s="453" t="s">
        <v>557</v>
      </c>
      <c r="B45" s="453"/>
      <c r="C45" s="453"/>
      <c r="D45" s="453"/>
      <c r="E45" s="453"/>
      <c r="F45" s="453"/>
      <c r="G45" s="453"/>
      <c r="H45" s="453"/>
      <c r="I45" s="453"/>
    </row>
    <row r="46" spans="1:11" ht="299.25" customHeight="1">
      <c r="A46" s="456" t="s">
        <v>558</v>
      </c>
      <c r="B46" s="456"/>
      <c r="C46" s="456"/>
      <c r="D46" s="456"/>
      <c r="E46" s="456"/>
      <c r="F46" s="456"/>
      <c r="G46" s="456"/>
      <c r="H46" s="456"/>
      <c r="I46" s="456"/>
    </row>
    <row r="47" spans="1:11" ht="20.45" customHeight="1">
      <c r="A47" s="453" t="s">
        <v>559</v>
      </c>
      <c r="B47" s="453"/>
      <c r="C47" s="453"/>
      <c r="D47" s="453"/>
      <c r="E47" s="453"/>
      <c r="F47" s="453"/>
      <c r="G47" s="453"/>
      <c r="H47" s="453"/>
      <c r="I47" s="453"/>
    </row>
    <row r="48" spans="1:11" ht="211.5" customHeight="1">
      <c r="A48" s="456" t="s">
        <v>639</v>
      </c>
      <c r="B48" s="456"/>
      <c r="C48" s="456"/>
      <c r="D48" s="456"/>
      <c r="E48" s="456"/>
      <c r="F48" s="456"/>
      <c r="G48" s="456"/>
      <c r="H48" s="456"/>
      <c r="I48" s="456"/>
    </row>
    <row r="49" spans="1:9" ht="14.25">
      <c r="A49" s="210"/>
      <c r="B49" s="210"/>
      <c r="C49" s="210"/>
      <c r="D49" s="210"/>
      <c r="E49" s="210"/>
      <c r="F49" s="210"/>
      <c r="G49" s="210"/>
      <c r="H49" s="210"/>
      <c r="I49" s="210"/>
    </row>
    <row r="50" spans="1:9" ht="15">
      <c r="A50" s="453" t="s">
        <v>644</v>
      </c>
      <c r="B50" s="453"/>
      <c r="C50" s="453"/>
      <c r="D50" s="453"/>
      <c r="E50" s="453"/>
      <c r="F50" s="453"/>
      <c r="G50" s="453"/>
      <c r="H50" s="453"/>
      <c r="I50" s="453"/>
    </row>
    <row r="51" spans="1:9" ht="251.25" customHeight="1">
      <c r="A51" s="456" t="s">
        <v>645</v>
      </c>
      <c r="B51" s="456"/>
      <c r="C51" s="456"/>
      <c r="D51" s="456"/>
      <c r="E51" s="456"/>
      <c r="F51" s="456"/>
      <c r="G51" s="456"/>
      <c r="H51" s="456"/>
      <c r="I51" s="456"/>
    </row>
    <row r="52" spans="1:9" ht="15">
      <c r="A52" s="453" t="s">
        <v>560</v>
      </c>
      <c r="B52" s="453"/>
      <c r="C52" s="453"/>
      <c r="D52" s="453"/>
      <c r="E52" s="453"/>
      <c r="F52" s="453"/>
      <c r="G52" s="453"/>
      <c r="H52" s="453"/>
      <c r="I52" s="453"/>
    </row>
    <row r="53" spans="1:9" ht="177" customHeight="1">
      <c r="A53" s="456" t="s">
        <v>646</v>
      </c>
      <c r="B53" s="456"/>
      <c r="C53" s="456"/>
      <c r="D53" s="456"/>
      <c r="E53" s="456"/>
      <c r="F53" s="456"/>
      <c r="G53" s="456"/>
      <c r="H53" s="456"/>
      <c r="I53" s="456"/>
    </row>
    <row r="54" spans="1:9" ht="14.25" hidden="1">
      <c r="A54" s="204"/>
      <c r="B54" s="204"/>
      <c r="C54" s="204"/>
      <c r="D54" s="204"/>
      <c r="E54" s="204"/>
      <c r="F54" s="204"/>
      <c r="G54" s="204"/>
      <c r="H54" s="204"/>
      <c r="I54" s="204"/>
    </row>
    <row r="55" spans="1:9" ht="13.9" customHeight="1"/>
    <row r="56" spans="1:9" ht="13.9" customHeight="1"/>
    <row r="57" spans="1:9" ht="13.9" customHeight="1"/>
    <row r="58" spans="1:9" ht="13.9" customHeight="1"/>
    <row r="59" spans="1:9" ht="13.9" customHeight="1"/>
    <row r="60" spans="1:9" ht="13.9" customHeight="1"/>
    <row r="61" spans="1:9" ht="13.9" customHeight="1"/>
    <row r="62" spans="1:9" ht="13.9" customHeight="1"/>
    <row r="63" spans="1:9" ht="13.9" customHeight="1"/>
    <row r="64" spans="1:9" ht="13.9" customHeight="1"/>
    <row r="65" ht="13.9" customHeight="1"/>
    <row r="66" ht="13.9" customHeight="1"/>
    <row r="67" ht="13.9" customHeight="1"/>
    <row r="68" ht="13.9" customHeight="1"/>
    <row r="69" ht="13.9" customHeight="1"/>
    <row r="70" ht="13.9" customHeight="1"/>
    <row r="71" ht="13.9" customHeight="1"/>
    <row r="72" ht="13.9" customHeight="1"/>
    <row r="73" ht="13.9" customHeight="1"/>
    <row r="74" ht="13.9" customHeight="1"/>
    <row r="75" ht="13.9" customHeight="1"/>
    <row r="76" ht="13.9" customHeight="1"/>
  </sheetData>
  <sheetProtection selectLockedCells="1"/>
  <mergeCells count="30">
    <mergeCell ref="A53:I53"/>
    <mergeCell ref="A40:I40"/>
    <mergeCell ref="A41:I41"/>
    <mergeCell ref="A42:I42"/>
    <mergeCell ref="A43:I43"/>
    <mergeCell ref="A45:I45"/>
    <mergeCell ref="A46:I46"/>
    <mergeCell ref="A47:I47"/>
    <mergeCell ref="A48:I48"/>
    <mergeCell ref="A50:I50"/>
    <mergeCell ref="A51:I51"/>
    <mergeCell ref="A52:I52"/>
    <mergeCell ref="A39:I39"/>
    <mergeCell ref="B10:I10"/>
    <mergeCell ref="B11:I11"/>
    <mergeCell ref="B12:I12"/>
    <mergeCell ref="B13:I13"/>
    <mergeCell ref="B14:I14"/>
    <mergeCell ref="B15:I15"/>
    <mergeCell ref="B16:I16"/>
    <mergeCell ref="A34:I34"/>
    <mergeCell ref="A35:I35"/>
    <mergeCell ref="A36:I36"/>
    <mergeCell ref="A37:I37"/>
    <mergeCell ref="A8:I8"/>
    <mergeCell ref="A1:I1"/>
    <mergeCell ref="A2:I2"/>
    <mergeCell ref="A4:I4"/>
    <mergeCell ref="A5:I5"/>
    <mergeCell ref="A6:I6"/>
  </mergeCells>
  <conditionalFormatting sqref="A6:I6">
    <cfRule type="cellIs" dxfId="128" priority="1" operator="equal">
      <formula>$I$7</formula>
    </cfRule>
    <cfRule type="cellIs" dxfId="127" priority="2" operator="equal">
      <formula>$I$7</formula>
    </cfRule>
  </conditionalFormatting>
  <hyperlinks>
    <hyperlink ref="B10:I10" location="Índice!A38" display="Marco jurídico"/>
    <hyperlink ref="B11:I11" location="Índice!A41" display="Objetivo"/>
    <hyperlink ref="B12:I12" location="Índice!A44" display="Características"/>
    <hyperlink ref="B13:I13" location="Índice!A46" display="Proceso de Elaboración"/>
    <hyperlink ref="B14:I14" location="Índice!A51" display="Fecha de Entrega"/>
  </hyperlinks>
  <pageMargins left="0.7" right="0.7" top="0.75" bottom="0.75" header="0.3" footer="0.3"/>
  <pageSetup scale="81"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'Base Datos'!$B$2:$B$33</xm:f>
          </x14:formula1>
          <xm:sqref>A6:I6</xm:sqref>
        </x14:dataValidation>
        <x14:dataValidation type="list" allowBlank="1" showInputMessage="1" showErrorMessage="1">
          <x14:formula1>
            <xm:f>'Base Datos'!$U$4:$U$7</xm:f>
          </x14:formula1>
          <xm:sqref>A4:I4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6" tint="0.39997558519241921"/>
  </sheetPr>
  <dimension ref="A1:L25"/>
  <sheetViews>
    <sheetView showGridLines="0" zoomScale="40" zoomScaleNormal="40" workbookViewId="0">
      <selection activeCell="F12" sqref="F12:K12"/>
    </sheetView>
  </sheetViews>
  <sheetFormatPr baseColWidth="10" defaultColWidth="0" defaultRowHeight="24.6" customHeight="1" zeroHeight="1"/>
  <cols>
    <col min="1" max="2" width="11.28515625" style="105" customWidth="1"/>
    <col min="3" max="4" width="25.7109375" style="105" customWidth="1"/>
    <col min="5" max="5" width="135.7109375" style="105" customWidth="1"/>
    <col min="6" max="6" width="45" style="105" customWidth="1"/>
    <col min="7" max="7" width="48.28515625" style="105" customWidth="1"/>
    <col min="8" max="8" width="37.28515625" style="105" customWidth="1"/>
    <col min="9" max="9" width="11.28515625" style="105" customWidth="1"/>
    <col min="10" max="10" width="29.140625" style="105" customWidth="1"/>
    <col min="11" max="11" width="31.7109375" style="105" customWidth="1"/>
    <col min="12" max="12" width="0" style="105" hidden="1" customWidth="1"/>
    <col min="13" max="16384" width="11.28515625" style="105" hidden="1"/>
  </cols>
  <sheetData>
    <row r="1" spans="1:12" ht="25.5">
      <c r="A1" s="458" t="s">
        <v>525</v>
      </c>
      <c r="B1" s="458"/>
      <c r="C1" s="458"/>
      <c r="D1" s="458"/>
      <c r="E1" s="458"/>
      <c r="F1" s="458"/>
      <c r="G1" s="458"/>
      <c r="H1" s="458"/>
      <c r="I1" s="458"/>
      <c r="J1" s="458"/>
      <c r="K1" s="458"/>
    </row>
    <row r="2" spans="1:12" ht="25.5">
      <c r="A2" s="458"/>
      <c r="B2" s="458"/>
      <c r="C2" s="458"/>
      <c r="D2" s="458"/>
      <c r="E2" s="458"/>
      <c r="F2" s="458"/>
      <c r="G2" s="458"/>
      <c r="H2" s="458"/>
      <c r="I2" s="458"/>
      <c r="J2" s="458"/>
      <c r="K2" s="458"/>
    </row>
    <row r="3" spans="1:12" ht="26.25" thickBot="1">
      <c r="A3" s="459"/>
      <c r="B3" s="459"/>
      <c r="C3" s="459"/>
      <c r="D3" s="344"/>
      <c r="E3" s="344"/>
      <c r="F3" s="345"/>
      <c r="G3" s="345"/>
      <c r="H3" s="346"/>
      <c r="I3" s="346"/>
      <c r="J3" s="460"/>
      <c r="K3" s="460"/>
      <c r="L3" s="193"/>
    </row>
    <row r="4" spans="1:12" s="194" customFormat="1" ht="26.25">
      <c r="A4" s="461" t="s">
        <v>526</v>
      </c>
      <c r="B4" s="462"/>
      <c r="C4" s="462"/>
      <c r="D4" s="463" t="s">
        <v>527</v>
      </c>
      <c r="E4" s="463"/>
      <c r="F4" s="464" t="s">
        <v>528</v>
      </c>
      <c r="G4" s="465"/>
      <c r="H4" s="465"/>
      <c r="I4" s="465"/>
      <c r="J4" s="465"/>
      <c r="K4" s="466"/>
    </row>
    <row r="5" spans="1:12" ht="322.89999999999998" customHeight="1">
      <c r="A5" s="467" t="s">
        <v>529</v>
      </c>
      <c r="B5" s="467"/>
      <c r="C5" s="468"/>
      <c r="D5" s="473"/>
      <c r="E5" s="473"/>
      <c r="F5" s="474" t="s">
        <v>603</v>
      </c>
      <c r="G5" s="474"/>
      <c r="H5" s="474"/>
      <c r="I5" s="474"/>
      <c r="J5" s="474"/>
      <c r="K5" s="474"/>
    </row>
    <row r="6" spans="1:12" ht="25.5">
      <c r="A6" s="469"/>
      <c r="B6" s="469"/>
      <c r="C6" s="470"/>
      <c r="D6" s="475"/>
      <c r="E6" s="476"/>
      <c r="F6" s="481" t="s">
        <v>530</v>
      </c>
      <c r="G6" s="482"/>
      <c r="H6" s="482"/>
      <c r="I6" s="482"/>
      <c r="J6" s="482"/>
      <c r="K6" s="483"/>
    </row>
    <row r="7" spans="1:12" ht="25.5">
      <c r="A7" s="469"/>
      <c r="B7" s="469"/>
      <c r="C7" s="470"/>
      <c r="D7" s="477"/>
      <c r="E7" s="478"/>
      <c r="F7" s="484"/>
      <c r="G7" s="485"/>
      <c r="H7" s="485"/>
      <c r="I7" s="485"/>
      <c r="J7" s="485"/>
      <c r="K7" s="486"/>
    </row>
    <row r="8" spans="1:12" ht="254.45" customHeight="1">
      <c r="A8" s="469"/>
      <c r="B8" s="469"/>
      <c r="C8" s="470"/>
      <c r="D8" s="479"/>
      <c r="E8" s="480"/>
      <c r="F8" s="487"/>
      <c r="G8" s="488"/>
      <c r="H8" s="488"/>
      <c r="I8" s="488"/>
      <c r="J8" s="488"/>
      <c r="K8" s="489"/>
    </row>
    <row r="9" spans="1:12" ht="342.6" customHeight="1">
      <c r="A9" s="471"/>
      <c r="B9" s="471"/>
      <c r="C9" s="472"/>
      <c r="D9" s="490"/>
      <c r="E9" s="491"/>
      <c r="F9" s="492" t="s">
        <v>614</v>
      </c>
      <c r="G9" s="493"/>
      <c r="H9" s="493"/>
      <c r="I9" s="493"/>
      <c r="J9" s="493"/>
      <c r="K9" s="494"/>
    </row>
    <row r="10" spans="1:12" ht="260.45" customHeight="1">
      <c r="A10" s="495" t="s">
        <v>531</v>
      </c>
      <c r="B10" s="496"/>
      <c r="C10" s="496"/>
      <c r="D10" s="496"/>
      <c r="E10" s="496"/>
      <c r="F10" s="492" t="s">
        <v>532</v>
      </c>
      <c r="G10" s="493"/>
      <c r="H10" s="493"/>
      <c r="I10" s="493"/>
      <c r="J10" s="493"/>
      <c r="K10" s="494"/>
    </row>
    <row r="11" spans="1:12" ht="272.45" customHeight="1">
      <c r="A11" s="497" t="s">
        <v>533</v>
      </c>
      <c r="B11" s="498"/>
      <c r="C11" s="499"/>
      <c r="D11" s="473"/>
      <c r="E11" s="473"/>
      <c r="F11" s="474" t="s">
        <v>604</v>
      </c>
      <c r="G11" s="474"/>
      <c r="H11" s="474"/>
      <c r="I11" s="474"/>
      <c r="J11" s="474"/>
      <c r="K11" s="474"/>
    </row>
    <row r="12" spans="1:12" ht="249" customHeight="1">
      <c r="A12" s="497" t="s">
        <v>534</v>
      </c>
      <c r="B12" s="498"/>
      <c r="C12" s="499"/>
      <c r="D12" s="503"/>
      <c r="E12" s="499"/>
      <c r="F12" s="492" t="s">
        <v>535</v>
      </c>
      <c r="G12" s="493"/>
      <c r="H12" s="493"/>
      <c r="I12" s="493"/>
      <c r="J12" s="493"/>
      <c r="K12" s="494"/>
    </row>
    <row r="13" spans="1:12" ht="230.45" customHeight="1">
      <c r="A13" s="504" t="s">
        <v>536</v>
      </c>
      <c r="B13" s="505"/>
      <c r="C13" s="506"/>
      <c r="D13" s="507"/>
      <c r="E13" s="508"/>
      <c r="F13" s="492" t="s">
        <v>605</v>
      </c>
      <c r="G13" s="493"/>
      <c r="H13" s="493"/>
      <c r="I13" s="493"/>
      <c r="J13" s="493"/>
      <c r="K13" s="494"/>
    </row>
    <row r="14" spans="1:12" ht="381" customHeight="1" thickBot="1">
      <c r="A14" s="500" t="s">
        <v>640</v>
      </c>
      <c r="B14" s="501"/>
      <c r="C14" s="501"/>
      <c r="D14" s="501"/>
      <c r="E14" s="501"/>
      <c r="F14" s="501"/>
      <c r="G14" s="501"/>
      <c r="H14" s="501"/>
      <c r="I14" s="501"/>
      <c r="J14" s="501"/>
      <c r="K14" s="502"/>
    </row>
    <row r="15" spans="1:12" ht="25.5"/>
    <row r="16" spans="1:12" ht="25.5"/>
    <row r="17" ht="25.5"/>
    <row r="18" ht="24.6" customHeight="1"/>
    <row r="19" ht="24.6" customHeight="1"/>
    <row r="20" ht="24.6" customHeight="1"/>
    <row r="21" ht="24.6" customHeight="1"/>
    <row r="22" ht="24.6" customHeight="1"/>
    <row r="23" ht="24.6" customHeight="1"/>
    <row r="24" ht="24.6" customHeight="1"/>
    <row r="25" ht="24.6" customHeight="1"/>
  </sheetData>
  <sheetProtection selectLockedCells="1"/>
  <mergeCells count="26">
    <mergeCell ref="A14:K14"/>
    <mergeCell ref="A12:C12"/>
    <mergeCell ref="D12:E12"/>
    <mergeCell ref="F12:K12"/>
    <mergeCell ref="A13:C13"/>
    <mergeCell ref="D13:E13"/>
    <mergeCell ref="F13:K13"/>
    <mergeCell ref="A10:C10"/>
    <mergeCell ref="D10:E10"/>
    <mergeCell ref="F10:K10"/>
    <mergeCell ref="A11:C11"/>
    <mergeCell ref="D11:E11"/>
    <mergeCell ref="F11:K11"/>
    <mergeCell ref="A5:C9"/>
    <mergeCell ref="D5:E5"/>
    <mergeCell ref="F5:K5"/>
    <mergeCell ref="D6:E8"/>
    <mergeCell ref="F6:K8"/>
    <mergeCell ref="D9:E9"/>
    <mergeCell ref="F9:K9"/>
    <mergeCell ref="A1:K2"/>
    <mergeCell ref="A3:C3"/>
    <mergeCell ref="J3:K3"/>
    <mergeCell ref="A4:C4"/>
    <mergeCell ref="D4:E4"/>
    <mergeCell ref="F4:K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P58"/>
  <sheetViews>
    <sheetView showGridLines="0" view="pageBreakPreview" zoomScale="85" zoomScaleNormal="30" zoomScaleSheetLayoutView="85" workbookViewId="0">
      <selection activeCell="B10" sqref="B10"/>
    </sheetView>
  </sheetViews>
  <sheetFormatPr baseColWidth="10" defaultColWidth="12.28515625" defaultRowHeight="15"/>
  <cols>
    <col min="1" max="10" width="20" style="2" customWidth="1"/>
    <col min="11" max="11" width="25.140625" style="2" customWidth="1"/>
    <col min="12" max="12" width="57" style="2" customWidth="1"/>
    <col min="13" max="13" width="59.85546875" style="2" customWidth="1"/>
    <col min="14" max="16384" width="12.28515625" style="2"/>
  </cols>
  <sheetData>
    <row r="1" spans="1:16" ht="34.9" customHeight="1" thickBot="1">
      <c r="A1" s="554" t="str">
        <f>CONCATENATE('Índice '!A6:I6)</f>
        <v>Zacatecas</v>
      </c>
      <c r="B1" s="555"/>
      <c r="C1" s="555"/>
      <c r="D1" s="555"/>
      <c r="E1" s="555"/>
      <c r="F1" s="555"/>
      <c r="G1" s="555"/>
      <c r="H1" s="555"/>
      <c r="I1" s="555"/>
      <c r="J1" s="556"/>
      <c r="K1" s="554" t="s">
        <v>0</v>
      </c>
      <c r="L1" s="555"/>
      <c r="M1" s="557"/>
      <c r="N1" s="1"/>
      <c r="O1" s="1"/>
      <c r="P1" s="1"/>
    </row>
    <row r="2" spans="1:16" s="3" customFormat="1" ht="34.5">
      <c r="A2" s="558" t="s">
        <v>1</v>
      </c>
      <c r="B2" s="559"/>
      <c r="C2" s="559"/>
      <c r="D2" s="559"/>
      <c r="E2" s="559"/>
      <c r="F2" s="559"/>
      <c r="G2" s="559"/>
      <c r="H2" s="559"/>
      <c r="I2" s="559"/>
      <c r="J2" s="560"/>
      <c r="K2" s="561"/>
      <c r="L2" s="562"/>
      <c r="M2" s="366"/>
    </row>
    <row r="3" spans="1:16" ht="7.15" customHeight="1">
      <c r="A3" s="4"/>
      <c r="B3" s="4"/>
      <c r="C3" s="4"/>
      <c r="D3" s="4"/>
      <c r="K3" s="563" t="s">
        <v>2</v>
      </c>
      <c r="L3" s="563"/>
      <c r="M3" s="564" t="s">
        <v>3</v>
      </c>
    </row>
    <row r="4" spans="1:16" ht="24.75" customHeight="1">
      <c r="A4" s="565" t="s">
        <v>616</v>
      </c>
      <c r="B4" s="566"/>
      <c r="C4" s="566"/>
      <c r="D4" s="566"/>
      <c r="E4" s="566"/>
      <c r="F4" s="566"/>
      <c r="G4" s="566"/>
      <c r="H4" s="566"/>
      <c r="I4" s="566"/>
      <c r="J4" s="567"/>
      <c r="K4" s="563"/>
      <c r="L4" s="563"/>
      <c r="M4" s="564"/>
    </row>
    <row r="5" spans="1:16" ht="9" customHeight="1">
      <c r="A5" s="4"/>
      <c r="B5" s="4"/>
      <c r="C5" s="4"/>
      <c r="D5" s="4"/>
      <c r="K5" s="568"/>
      <c r="L5" s="568"/>
      <c r="M5" s="568"/>
    </row>
    <row r="6" spans="1:16" ht="22.15" customHeight="1">
      <c r="A6" s="569" t="s">
        <v>4</v>
      </c>
      <c r="B6" s="572" t="s">
        <v>5</v>
      </c>
      <c r="C6" s="573"/>
      <c r="D6" s="574"/>
      <c r="E6" s="572" t="s">
        <v>6</v>
      </c>
      <c r="F6" s="573"/>
      <c r="G6" s="574"/>
      <c r="H6" s="572" t="s">
        <v>7</v>
      </c>
      <c r="I6" s="573"/>
      <c r="J6" s="573"/>
      <c r="K6" s="575"/>
      <c r="L6" s="575"/>
      <c r="M6" s="577"/>
    </row>
    <row r="7" spans="1:16" ht="15" customHeight="1">
      <c r="A7" s="570"/>
      <c r="B7" s="551" t="s">
        <v>594</v>
      </c>
      <c r="C7" s="552"/>
      <c r="D7" s="553"/>
      <c r="E7" s="551" t="s">
        <v>594</v>
      </c>
      <c r="F7" s="552"/>
      <c r="G7" s="553"/>
      <c r="H7" s="551" t="s">
        <v>594</v>
      </c>
      <c r="I7" s="552"/>
      <c r="J7" s="580"/>
      <c r="K7" s="575"/>
      <c r="L7" s="575"/>
      <c r="M7" s="578"/>
    </row>
    <row r="8" spans="1:16" ht="24" customHeight="1">
      <c r="A8" s="570"/>
      <c r="B8" s="350" t="s">
        <v>8</v>
      </c>
      <c r="C8" s="351" t="s">
        <v>9</v>
      </c>
      <c r="D8" s="350" t="s">
        <v>10</v>
      </c>
      <c r="E8" s="350" t="s">
        <v>8</v>
      </c>
      <c r="F8" s="351" t="s">
        <v>9</v>
      </c>
      <c r="G8" s="350" t="s">
        <v>10</v>
      </c>
      <c r="H8" s="350" t="s">
        <v>8</v>
      </c>
      <c r="I8" s="351" t="s">
        <v>9</v>
      </c>
      <c r="J8" s="352" t="s">
        <v>10</v>
      </c>
      <c r="K8" s="575"/>
      <c r="L8" s="575"/>
      <c r="M8" s="578"/>
    </row>
    <row r="9" spans="1:16" ht="30" customHeight="1">
      <c r="A9" s="571"/>
      <c r="B9" s="353" t="s">
        <v>11</v>
      </c>
      <c r="C9" s="354" t="s">
        <v>12</v>
      </c>
      <c r="D9" s="354" t="s">
        <v>13</v>
      </c>
      <c r="E9" s="353" t="s">
        <v>11</v>
      </c>
      <c r="F9" s="354" t="s">
        <v>12</v>
      </c>
      <c r="G9" s="354" t="s">
        <v>13</v>
      </c>
      <c r="H9" s="353" t="s">
        <v>11</v>
      </c>
      <c r="I9" s="354" t="s">
        <v>12</v>
      </c>
      <c r="J9" s="355" t="s">
        <v>13</v>
      </c>
      <c r="K9" s="575"/>
      <c r="L9" s="575"/>
      <c r="M9" s="578"/>
    </row>
    <row r="10" spans="1:16" ht="60.75" customHeight="1">
      <c r="A10" s="356" t="s">
        <v>14</v>
      </c>
      <c r="B10" s="280">
        <v>10193</v>
      </c>
      <c r="C10" s="281">
        <v>6245</v>
      </c>
      <c r="D10" s="282">
        <f>IFERROR(C10/B10,"")</f>
        <v>0.61267536544687529</v>
      </c>
      <c r="E10" s="290">
        <v>9001</v>
      </c>
      <c r="F10" s="291">
        <v>4847</v>
      </c>
      <c r="G10" s="282">
        <f>IFERROR(F10/E10,"")</f>
        <v>0.53849572269747803</v>
      </c>
      <c r="H10" s="290">
        <v>5416</v>
      </c>
      <c r="I10" s="291">
        <v>4847</v>
      </c>
      <c r="J10" s="283">
        <f>IFERROR(I10/H10,"")</f>
        <v>0.89494091580502211</v>
      </c>
      <c r="K10" s="576"/>
      <c r="L10" s="575"/>
      <c r="M10" s="578"/>
    </row>
    <row r="11" spans="1:16" ht="60.75" customHeight="1">
      <c r="A11" s="356" t="s">
        <v>15</v>
      </c>
      <c r="B11" s="284">
        <v>4989</v>
      </c>
      <c r="C11" s="285">
        <v>7190</v>
      </c>
      <c r="D11" s="286">
        <f t="shared" ref="D11:D14" si="0">IFERROR(C11/B11,"")</f>
        <v>1.4411705752655843</v>
      </c>
      <c r="E11" s="294">
        <v>7535</v>
      </c>
      <c r="F11" s="295">
        <v>7388</v>
      </c>
      <c r="G11" s="286">
        <f t="shared" ref="G11:G14" si="1">IFERROR(F11/E11,"")</f>
        <v>0.98049104180491042</v>
      </c>
      <c r="H11" s="294">
        <v>4535</v>
      </c>
      <c r="I11" s="295">
        <v>2622</v>
      </c>
      <c r="J11" s="287">
        <f t="shared" ref="J11:J12" si="2">IFERROR(I11/H11,"")</f>
        <v>0.57816979051819184</v>
      </c>
      <c r="K11" s="576"/>
      <c r="L11" s="575"/>
      <c r="M11" s="578"/>
    </row>
    <row r="12" spans="1:16" ht="60.75" customHeight="1">
      <c r="A12" s="356" t="s">
        <v>16</v>
      </c>
      <c r="B12" s="284">
        <v>7840</v>
      </c>
      <c r="C12" s="285">
        <v>1186</v>
      </c>
      <c r="D12" s="286">
        <f t="shared" si="0"/>
        <v>0.15127551020408164</v>
      </c>
      <c r="E12" s="294">
        <v>11858</v>
      </c>
      <c r="F12" s="295">
        <v>5754</v>
      </c>
      <c r="G12" s="286">
        <f t="shared" si="1"/>
        <v>0.48524203069657618</v>
      </c>
      <c r="H12" s="294">
        <v>7127</v>
      </c>
      <c r="I12" s="295">
        <v>3257</v>
      </c>
      <c r="J12" s="287">
        <f t="shared" si="2"/>
        <v>0.45699452785183109</v>
      </c>
      <c r="K12" s="576"/>
      <c r="L12" s="575"/>
      <c r="M12" s="578"/>
    </row>
    <row r="13" spans="1:16" ht="60.75" customHeight="1">
      <c r="A13" s="357" t="s">
        <v>17</v>
      </c>
      <c r="B13" s="284">
        <v>9350</v>
      </c>
      <c r="C13" s="285">
        <v>5421</v>
      </c>
      <c r="D13" s="286">
        <f t="shared" si="0"/>
        <v>0.57978609625668454</v>
      </c>
      <c r="E13" s="294">
        <v>14093</v>
      </c>
      <c r="F13" s="295">
        <v>10838</v>
      </c>
      <c r="G13" s="286">
        <f t="shared" si="1"/>
        <v>0.76903427233378274</v>
      </c>
      <c r="H13" s="294">
        <v>8501</v>
      </c>
      <c r="I13" s="295">
        <v>5902</v>
      </c>
      <c r="J13" s="287">
        <f>IFERROR(I13/H13,"")</f>
        <v>0.69427126220444657</v>
      </c>
      <c r="K13" s="576"/>
      <c r="L13" s="575"/>
      <c r="M13" s="578"/>
    </row>
    <row r="14" spans="1:16" ht="60.75" customHeight="1">
      <c r="A14" s="358" t="s">
        <v>18</v>
      </c>
      <c r="B14" s="337">
        <f>IF(SUM(B10,B11,B12,B13)=0,"",SUM(B10,B11,B12,B13))</f>
        <v>32372</v>
      </c>
      <c r="C14" s="338">
        <f>IF(SUM(C10,C11,C12,C13)=0,"",SUM(C10,C11,C12,C13))</f>
        <v>20042</v>
      </c>
      <c r="D14" s="288">
        <f t="shared" si="0"/>
        <v>0.61911528481403677</v>
      </c>
      <c r="E14" s="338">
        <f>IF(SUM(E10,E11,E12,E13)=0,"",SUM(E10,E11,E12,E13))</f>
        <v>42487</v>
      </c>
      <c r="F14" s="338">
        <f t="shared" ref="F14" si="3">IF(SUM(F10,F11,F12,F13)=0,"",SUM(F10,F11,F12,F13))</f>
        <v>28827</v>
      </c>
      <c r="G14" s="288">
        <f t="shared" si="1"/>
        <v>0.67848989102549018</v>
      </c>
      <c r="H14" s="338">
        <f>IF(SUM(H10,H11,H12,H13)=0,"",SUM(H10,H11,H12,H13))</f>
        <v>25579</v>
      </c>
      <c r="I14" s="338">
        <f t="shared" ref="I14" si="4">IF(SUM(I10,I11,I12,I13)=0,"",SUM(I10,I11,I12,I13))</f>
        <v>16628</v>
      </c>
      <c r="J14" s="289">
        <f>IFERROR(I14/H14,"")</f>
        <v>0.65006450604011101</v>
      </c>
      <c r="K14" s="576"/>
      <c r="L14" s="575"/>
      <c r="M14" s="579"/>
    </row>
    <row r="16" spans="1:16" s="8" customFormat="1" ht="21" customHeight="1">
      <c r="A16" s="518" t="s">
        <v>585</v>
      </c>
      <c r="B16" s="518"/>
      <c r="C16" s="518"/>
      <c r="D16" s="518"/>
      <c r="E16" s="518"/>
      <c r="F16" s="518"/>
      <c r="G16" s="518"/>
      <c r="H16" s="518"/>
      <c r="I16" s="518"/>
      <c r="J16" s="518"/>
      <c r="K16" s="535"/>
      <c r="L16" s="536"/>
      <c r="M16" s="540"/>
    </row>
    <row r="17" spans="1:13" ht="14.45" customHeight="1">
      <c r="A17"/>
      <c r="B17"/>
      <c r="C17"/>
      <c r="D17"/>
      <c r="K17" s="537"/>
      <c r="L17" s="538"/>
      <c r="M17" s="541"/>
    </row>
    <row r="18" spans="1:13" ht="15" customHeight="1">
      <c r="A18" s="544" t="s">
        <v>617</v>
      </c>
      <c r="B18" s="544"/>
      <c r="C18" s="544"/>
      <c r="D18" s="544"/>
      <c r="E18" s="544"/>
      <c r="F18" s="544"/>
      <c r="G18" s="544"/>
      <c r="H18" s="544"/>
      <c r="I18" s="544"/>
      <c r="J18" s="544"/>
      <c r="K18" s="537"/>
      <c r="L18" s="538"/>
      <c r="M18" s="541"/>
    </row>
    <row r="19" spans="1:13" ht="7.5" customHeight="1">
      <c r="A19"/>
      <c r="B19"/>
      <c r="C19"/>
      <c r="D19"/>
      <c r="K19" s="537"/>
      <c r="L19" s="538"/>
      <c r="M19" s="541"/>
    </row>
    <row r="20" spans="1:13" ht="15" customHeight="1">
      <c r="A20" s="545" t="s">
        <v>19</v>
      </c>
      <c r="B20" s="548" t="s">
        <v>5</v>
      </c>
      <c r="C20" s="549"/>
      <c r="D20" s="550"/>
      <c r="E20" s="548" t="s">
        <v>20</v>
      </c>
      <c r="F20" s="549"/>
      <c r="G20" s="549"/>
      <c r="H20" s="548" t="s">
        <v>21</v>
      </c>
      <c r="I20" s="549"/>
      <c r="J20" s="549"/>
      <c r="K20" s="537"/>
      <c r="L20" s="538"/>
      <c r="M20" s="541"/>
    </row>
    <row r="21" spans="1:13" ht="15" customHeight="1">
      <c r="A21" s="546"/>
      <c r="B21" s="551" t="s">
        <v>594</v>
      </c>
      <c r="C21" s="552"/>
      <c r="D21" s="553"/>
      <c r="E21" s="551" t="s">
        <v>594</v>
      </c>
      <c r="F21" s="552"/>
      <c r="G21" s="553"/>
      <c r="H21" s="551" t="s">
        <v>594</v>
      </c>
      <c r="I21" s="552"/>
      <c r="J21" s="552"/>
      <c r="K21" s="537"/>
      <c r="L21" s="538"/>
      <c r="M21" s="541"/>
    </row>
    <row r="22" spans="1:13" ht="25.5">
      <c r="A22" s="546"/>
      <c r="B22" s="350" t="s">
        <v>8</v>
      </c>
      <c r="C22" s="351" t="s">
        <v>9</v>
      </c>
      <c r="D22" s="350" t="s">
        <v>10</v>
      </c>
      <c r="E22" s="350" t="s">
        <v>8</v>
      </c>
      <c r="F22" s="351" t="s">
        <v>9</v>
      </c>
      <c r="G22" s="350" t="s">
        <v>10</v>
      </c>
      <c r="H22" s="350" t="s">
        <v>8</v>
      </c>
      <c r="I22" s="351" t="s">
        <v>9</v>
      </c>
      <c r="J22" s="352" t="s">
        <v>10</v>
      </c>
      <c r="K22" s="537"/>
      <c r="L22" s="538"/>
      <c r="M22" s="541"/>
    </row>
    <row r="23" spans="1:13" ht="14.45" customHeight="1">
      <c r="A23" s="547"/>
      <c r="B23" s="353" t="s">
        <v>11</v>
      </c>
      <c r="C23" s="354" t="s">
        <v>12</v>
      </c>
      <c r="D23" s="354" t="s">
        <v>13</v>
      </c>
      <c r="E23" s="353" t="s">
        <v>11</v>
      </c>
      <c r="F23" s="354" t="s">
        <v>12</v>
      </c>
      <c r="G23" s="354" t="s">
        <v>13</v>
      </c>
      <c r="H23" s="353" t="s">
        <v>11</v>
      </c>
      <c r="I23" s="354" t="s">
        <v>12</v>
      </c>
      <c r="J23" s="355" t="s">
        <v>13</v>
      </c>
      <c r="K23" s="537"/>
      <c r="L23" s="538"/>
      <c r="M23" s="541"/>
    </row>
    <row r="24" spans="1:13" ht="73.5" customHeight="1">
      <c r="A24" s="363" t="s">
        <v>586</v>
      </c>
      <c r="B24" s="290">
        <v>294</v>
      </c>
      <c r="C24" s="291">
        <v>294</v>
      </c>
      <c r="D24" s="292">
        <f>IFERROR(C24/B24,"")</f>
        <v>1</v>
      </c>
      <c r="E24" s="290">
        <v>103</v>
      </c>
      <c r="F24" s="291">
        <v>103</v>
      </c>
      <c r="G24" s="292">
        <f>IFERROR(F24/E24,"")</f>
        <v>1</v>
      </c>
      <c r="H24" s="290">
        <v>103</v>
      </c>
      <c r="I24" s="291">
        <v>103</v>
      </c>
      <c r="J24" s="293">
        <f>IFERROR(I24/H24,"")</f>
        <v>1</v>
      </c>
      <c r="K24" s="538"/>
      <c r="L24" s="538"/>
      <c r="M24" s="541"/>
    </row>
    <row r="25" spans="1:13" ht="73.5" customHeight="1">
      <c r="A25" s="364" t="s">
        <v>22</v>
      </c>
      <c r="B25" s="294"/>
      <c r="C25" s="295"/>
      <c r="D25" s="296" t="str">
        <f>IFERROR(C25/B25,"")</f>
        <v/>
      </c>
      <c r="E25" s="294"/>
      <c r="F25" s="295"/>
      <c r="G25" s="296" t="str">
        <f>IFERROR(F25/E25,"")</f>
        <v/>
      </c>
      <c r="H25" s="294"/>
      <c r="I25" s="295"/>
      <c r="J25" s="297" t="str">
        <f t="shared" ref="J25:J27" si="5">IFERROR(I25/H25,"")</f>
        <v/>
      </c>
      <c r="K25" s="538"/>
      <c r="L25" s="538"/>
      <c r="M25" s="541"/>
    </row>
    <row r="26" spans="1:13" ht="73.5" customHeight="1">
      <c r="A26" s="364" t="s">
        <v>23</v>
      </c>
      <c r="B26" s="294">
        <v>19</v>
      </c>
      <c r="C26" s="295">
        <v>19</v>
      </c>
      <c r="D26" s="296">
        <f t="shared" ref="D26:D29" si="6">IFERROR(C26/B26,"")</f>
        <v>1</v>
      </c>
      <c r="E26" s="294">
        <v>19</v>
      </c>
      <c r="F26" s="295">
        <v>19</v>
      </c>
      <c r="G26" s="296">
        <f t="shared" ref="G26:G29" si="7">IFERROR(F26/E26,"")</f>
        <v>1</v>
      </c>
      <c r="H26" s="294">
        <v>5</v>
      </c>
      <c r="I26" s="295">
        <v>5</v>
      </c>
      <c r="J26" s="297">
        <f t="shared" si="5"/>
        <v>1</v>
      </c>
      <c r="K26" s="538"/>
      <c r="L26" s="538"/>
      <c r="M26" s="541"/>
    </row>
    <row r="27" spans="1:13" ht="73.5" customHeight="1">
      <c r="A27" s="364" t="s">
        <v>587</v>
      </c>
      <c r="B27" s="294"/>
      <c r="C27" s="295"/>
      <c r="D27" s="296" t="str">
        <f t="shared" si="6"/>
        <v/>
      </c>
      <c r="E27" s="294"/>
      <c r="F27" s="295"/>
      <c r="G27" s="296" t="str">
        <f t="shared" si="7"/>
        <v/>
      </c>
      <c r="H27" s="294"/>
      <c r="I27" s="295"/>
      <c r="J27" s="297" t="str">
        <f t="shared" si="5"/>
        <v/>
      </c>
      <c r="K27" s="538"/>
      <c r="L27" s="538"/>
      <c r="M27" s="541"/>
    </row>
    <row r="28" spans="1:13" ht="73.5" customHeight="1">
      <c r="A28" s="364" t="s">
        <v>24</v>
      </c>
      <c r="B28" s="294"/>
      <c r="C28" s="295"/>
      <c r="D28" s="296" t="str">
        <f t="shared" si="6"/>
        <v/>
      </c>
      <c r="E28" s="294"/>
      <c r="F28" s="295"/>
      <c r="G28" s="296" t="str">
        <f t="shared" si="7"/>
        <v/>
      </c>
      <c r="H28" s="294"/>
      <c r="I28" s="295"/>
      <c r="J28" s="297" t="str">
        <f>IFERROR(I28/H28,"")</f>
        <v/>
      </c>
      <c r="K28" s="538"/>
      <c r="L28" s="538"/>
      <c r="M28" s="541"/>
    </row>
    <row r="29" spans="1:13" ht="73.5" customHeight="1">
      <c r="A29" s="365" t="s">
        <v>18</v>
      </c>
      <c r="B29" s="298">
        <f>IF(SUM(B24,B25,B26,B27,B28)=0,"",SUM(B24,B25,B26,B27,B28))</f>
        <v>313</v>
      </c>
      <c r="C29" s="299">
        <f>IF(SUM(C24,C25,C26,C27,C28)=0,"",SUM(C24,C25,C26,C27,C28))</f>
        <v>313</v>
      </c>
      <c r="D29" s="300">
        <f t="shared" si="6"/>
        <v>1</v>
      </c>
      <c r="E29" s="299">
        <f>IF(SUM(E24,E25,E26,E27,E28)=0,"",SUM(E24,E25,E26,E27,E28))</f>
        <v>122</v>
      </c>
      <c r="F29" s="299">
        <f>IF(SUM(F24,F25,F26,F27,F28)=0,"",SUM(F24,F25,F26,F27,F28))</f>
        <v>122</v>
      </c>
      <c r="G29" s="300">
        <f t="shared" si="7"/>
        <v>1</v>
      </c>
      <c r="H29" s="299">
        <f>IF(SUM(H24,H25,H26,H27,H28)=0,"",SUM(H24,H25,H26,H27,H28))</f>
        <v>108</v>
      </c>
      <c r="I29" s="299">
        <f>IF(SUM(I24,I25,I26,I27,I28)=0,"",SUM(I24,I25,I26,I27,I28))</f>
        <v>108</v>
      </c>
      <c r="J29" s="301">
        <f>IFERROR(I29/H29,"")</f>
        <v>1</v>
      </c>
      <c r="K29" s="539"/>
      <c r="L29" s="539"/>
      <c r="M29" s="542"/>
    </row>
    <row r="30" spans="1:13">
      <c r="A30" s="10"/>
    </row>
    <row r="31" spans="1:13" ht="24.95" customHeight="1">
      <c r="A31" s="543" t="s">
        <v>618</v>
      </c>
      <c r="B31" s="543"/>
      <c r="C31" s="543"/>
      <c r="D31" s="543"/>
      <c r="E31" s="543"/>
      <c r="F31" s="543"/>
      <c r="G31" s="543"/>
      <c r="H31" s="543"/>
      <c r="I31" s="543"/>
      <c r="J31" s="543"/>
      <c r="K31" s="242"/>
      <c r="L31" s="243"/>
      <c r="M31" s="519"/>
    </row>
    <row r="32" spans="1:13" ht="169.5" customHeight="1">
      <c r="A32" s="521" t="s">
        <v>715</v>
      </c>
      <c r="B32" s="522"/>
      <c r="C32" s="522"/>
      <c r="D32" s="522"/>
      <c r="E32" s="522"/>
      <c r="F32" s="522"/>
      <c r="G32" s="522"/>
      <c r="H32" s="522"/>
      <c r="I32" s="522"/>
      <c r="J32" s="522"/>
      <c r="K32" s="245">
        <v>1</v>
      </c>
      <c r="L32" s="244" t="str">
        <f>CONCATENATE(IF(K32="","",IF(K32=1,'[2]Base Datos'!$C$249,IF(K32=2,'[2]Base Datos'!$C$250,IF(K32=3,'[2]Base Datos'!$C$251,'[2]Base Datos'!$C$252)))),"")</f>
        <v xml:space="preserve">La información emitida por la Entidad cumple plenamente con el objetivo de la pregunta.  </v>
      </c>
      <c r="M32" s="520"/>
    </row>
    <row r="33" spans="1:13">
      <c r="A33" s="11"/>
      <c r="B33" s="12"/>
      <c r="C33" s="12"/>
      <c r="D33" s="12"/>
      <c r="E33" s="12"/>
      <c r="F33" s="12"/>
      <c r="G33" s="12"/>
      <c r="H33" s="12"/>
      <c r="I33" s="12"/>
      <c r="J33" s="13"/>
    </row>
    <row r="34" spans="1:13" ht="29.45" customHeight="1">
      <c r="A34" s="543" t="s">
        <v>641</v>
      </c>
      <c r="B34" s="543"/>
      <c r="C34" s="543"/>
      <c r="D34" s="543"/>
      <c r="E34" s="543"/>
      <c r="F34" s="543"/>
      <c r="G34" s="543"/>
      <c r="H34" s="543"/>
      <c r="I34" s="543"/>
      <c r="J34" s="543"/>
      <c r="K34" s="242"/>
      <c r="L34" s="243"/>
      <c r="M34" s="519"/>
    </row>
    <row r="35" spans="1:13" ht="165.75" customHeight="1">
      <c r="A35" s="521" t="s">
        <v>716</v>
      </c>
      <c r="B35" s="522"/>
      <c r="C35" s="522"/>
      <c r="D35" s="522"/>
      <c r="E35" s="522"/>
      <c r="F35" s="522"/>
      <c r="G35" s="522"/>
      <c r="H35" s="522"/>
      <c r="I35" s="522"/>
      <c r="J35" s="522"/>
      <c r="K35" s="245">
        <v>3</v>
      </c>
      <c r="L35" s="244" t="str">
        <f>CONCATENATE(IF(K35="","",IF(K35=1,'[2]Base Datos'!$C$249,IF(K35=2,'[2]Base Datos'!$C$250,IF(K35=3,'[2]Base Datos'!$C$251,'[2]Base Datos'!$C$252)))),"")</f>
        <v xml:space="preserve">La información emitida por la Entidad cumple parcialmente con el objetivo de la pregunta. </v>
      </c>
      <c r="M35" s="520"/>
    </row>
    <row r="36" spans="1:13">
      <c r="E36"/>
      <c r="F36"/>
      <c r="G36"/>
    </row>
    <row r="37" spans="1:13" ht="24.95" customHeight="1">
      <c r="A37" s="518" t="s">
        <v>619</v>
      </c>
      <c r="B37" s="518"/>
      <c r="C37" s="518"/>
      <c r="D37" s="518"/>
      <c r="E37" s="518"/>
      <c r="F37" s="518"/>
      <c r="G37" s="518"/>
      <c r="H37" s="518"/>
      <c r="I37" s="518"/>
      <c r="J37" s="518"/>
      <c r="K37" s="242"/>
      <c r="L37" s="243"/>
      <c r="M37" s="519"/>
    </row>
    <row r="38" spans="1:13" ht="155.25" customHeight="1">
      <c r="A38" s="521" t="s">
        <v>717</v>
      </c>
      <c r="B38" s="522"/>
      <c r="C38" s="522"/>
      <c r="D38" s="522"/>
      <c r="E38" s="522"/>
      <c r="F38" s="522"/>
      <c r="G38" s="522"/>
      <c r="H38" s="522"/>
      <c r="I38" s="522"/>
      <c r="J38" s="522"/>
      <c r="K38" s="245">
        <v>1</v>
      </c>
      <c r="L38" s="244" t="str">
        <f>CONCATENATE(IF(K38="","",IF(K38=1,'[2]Base Datos'!$C$249,IF(K38=2,'[2]Base Datos'!$C$250,IF(K38=3,'[2]Base Datos'!$C$251,'[2]Base Datos'!$C$252)))),"")</f>
        <v xml:space="preserve">La información emitida por la Entidad cumple plenamente con el objetivo de la pregunta.  </v>
      </c>
      <c r="M38" s="520"/>
    </row>
    <row r="39" spans="1:13">
      <c r="A39" s="14"/>
      <c r="B39" s="12"/>
      <c r="C39" s="12"/>
      <c r="D39" s="12"/>
      <c r="E39" s="15"/>
      <c r="F39" s="15"/>
      <c r="G39" s="15"/>
      <c r="H39" s="12"/>
      <c r="I39" s="12"/>
      <c r="J39" s="13"/>
    </row>
    <row r="40" spans="1:13" ht="24.95" customHeight="1">
      <c r="A40" s="518" t="s">
        <v>620</v>
      </c>
      <c r="B40" s="518"/>
      <c r="C40" s="518"/>
      <c r="D40" s="518"/>
      <c r="E40" s="518"/>
      <c r="F40" s="518"/>
      <c r="G40" s="518"/>
      <c r="H40" s="518"/>
      <c r="I40" s="518"/>
      <c r="J40" s="518"/>
      <c r="K40" s="242"/>
      <c r="L40" s="243"/>
      <c r="M40" s="519"/>
    </row>
    <row r="41" spans="1:13" ht="170.25" customHeight="1">
      <c r="A41" s="521" t="s">
        <v>736</v>
      </c>
      <c r="B41" s="522"/>
      <c r="C41" s="522"/>
      <c r="D41" s="522"/>
      <c r="E41" s="522"/>
      <c r="F41" s="522"/>
      <c r="G41" s="522"/>
      <c r="H41" s="522"/>
      <c r="I41" s="522"/>
      <c r="J41" s="522"/>
      <c r="K41" s="245">
        <v>1</v>
      </c>
      <c r="L41" s="244" t="str">
        <f>CONCATENATE(IF(K41="","",IF(K41=1,'[2]Base Datos'!$C$249,IF(K41=2,'[2]Base Datos'!$C$250,IF(K41=3,'[2]Base Datos'!$C$251,'[2]Base Datos'!$C$252)))),"")</f>
        <v xml:space="preserve">La información emitida por la Entidad cumple plenamente con el objetivo de la pregunta.  </v>
      </c>
      <c r="M41" s="520"/>
    </row>
    <row r="42" spans="1:13" ht="14.45" customHeight="1" thickBot="1"/>
    <row r="43" spans="1:13" ht="15.75" hidden="1" thickBot="1"/>
    <row r="44" spans="1:13">
      <c r="K44" s="523" t="s">
        <v>584</v>
      </c>
      <c r="L44" s="524"/>
      <c r="M44" s="525"/>
    </row>
    <row r="45" spans="1:13" ht="60.6" customHeight="1" thickBot="1">
      <c r="K45" s="526"/>
      <c r="L45" s="527"/>
      <c r="M45" s="528"/>
    </row>
    <row r="47" spans="1:13" ht="15.75" thickBot="1"/>
    <row r="48" spans="1:13">
      <c r="K48" s="529" t="s">
        <v>560</v>
      </c>
      <c r="L48" s="530"/>
      <c r="M48" s="515"/>
    </row>
    <row r="49" spans="11:13">
      <c r="K49" s="531"/>
      <c r="L49" s="532"/>
      <c r="M49" s="516"/>
    </row>
    <row r="50" spans="11:13" ht="15.75" thickBot="1">
      <c r="K50" s="533"/>
      <c r="L50" s="534"/>
      <c r="M50" s="517"/>
    </row>
    <row r="51" spans="11:13" ht="15.75" thickBot="1">
      <c r="M51" s="241"/>
    </row>
    <row r="52" spans="11:13">
      <c r="K52" s="509" t="s">
        <v>582</v>
      </c>
      <c r="L52" s="510"/>
      <c r="M52" s="515"/>
    </row>
    <row r="53" spans="11:13">
      <c r="K53" s="511"/>
      <c r="L53" s="512"/>
      <c r="M53" s="516"/>
    </row>
    <row r="54" spans="11:13" ht="15.75" thickBot="1">
      <c r="K54" s="513"/>
      <c r="L54" s="514"/>
      <c r="M54" s="517"/>
    </row>
    <row r="55" spans="11:13" ht="15.75" thickBot="1">
      <c r="M55" s="241"/>
    </row>
    <row r="56" spans="11:13">
      <c r="K56" s="509" t="s">
        <v>583</v>
      </c>
      <c r="L56" s="510"/>
      <c r="M56" s="515"/>
    </row>
    <row r="57" spans="11:13">
      <c r="K57" s="511"/>
      <c r="L57" s="512"/>
      <c r="M57" s="516"/>
    </row>
    <row r="58" spans="11:13" ht="15.75" thickBot="1">
      <c r="K58" s="513"/>
      <c r="L58" s="514"/>
      <c r="M58" s="517"/>
    </row>
  </sheetData>
  <sheetProtection password="ADB8" sheet="1" objects="1" scenarios="1" selectLockedCells="1"/>
  <protectedRanges>
    <protectedRange sqref="B10:C13" name="Rango1_1"/>
  </protectedRanges>
  <mergeCells count="47">
    <mergeCell ref="K5:M5"/>
    <mergeCell ref="A6:A9"/>
    <mergeCell ref="B6:D6"/>
    <mergeCell ref="E6:G6"/>
    <mergeCell ref="H6:J6"/>
    <mergeCell ref="B7:D7"/>
    <mergeCell ref="E7:G7"/>
    <mergeCell ref="K6:L14"/>
    <mergeCell ref="M6:M14"/>
    <mergeCell ref="H7:J7"/>
    <mergeCell ref="K1:M1"/>
    <mergeCell ref="A2:J2"/>
    <mergeCell ref="K2:L2"/>
    <mergeCell ref="K3:L4"/>
    <mergeCell ref="M3:M4"/>
    <mergeCell ref="A4:J4"/>
    <mergeCell ref="H20:J20"/>
    <mergeCell ref="B21:D21"/>
    <mergeCell ref="E21:G21"/>
    <mergeCell ref="H21:J21"/>
    <mergeCell ref="A1:J1"/>
    <mergeCell ref="K16:L29"/>
    <mergeCell ref="M16:M29"/>
    <mergeCell ref="M31:M32"/>
    <mergeCell ref="A32:J32"/>
    <mergeCell ref="A37:J37"/>
    <mergeCell ref="M37:M38"/>
    <mergeCell ref="A38:J38"/>
    <mergeCell ref="A34:J34"/>
    <mergeCell ref="M34:M35"/>
    <mergeCell ref="A35:J35"/>
    <mergeCell ref="A31:J31"/>
    <mergeCell ref="A16:J16"/>
    <mergeCell ref="A18:J18"/>
    <mergeCell ref="A20:A23"/>
    <mergeCell ref="B20:D20"/>
    <mergeCell ref="E20:G20"/>
    <mergeCell ref="K56:L58"/>
    <mergeCell ref="M56:M58"/>
    <mergeCell ref="A40:J40"/>
    <mergeCell ref="M40:M41"/>
    <mergeCell ref="A41:J41"/>
    <mergeCell ref="K44:M45"/>
    <mergeCell ref="K48:L50"/>
    <mergeCell ref="M48:M50"/>
    <mergeCell ref="K52:L54"/>
    <mergeCell ref="M52:M54"/>
  </mergeCells>
  <conditionalFormatting sqref="K41">
    <cfRule type="cellIs" dxfId="126" priority="13" operator="equal">
      <formula>4</formula>
    </cfRule>
    <cfRule type="cellIs" dxfId="125" priority="14" operator="equal">
      <formula>3</formula>
    </cfRule>
    <cfRule type="cellIs" dxfId="124" priority="15" operator="equal">
      <formula>2</formula>
    </cfRule>
    <cfRule type="cellIs" dxfId="123" priority="16" operator="equal">
      <formula>1</formula>
    </cfRule>
  </conditionalFormatting>
  <conditionalFormatting sqref="K32">
    <cfRule type="cellIs" dxfId="122" priority="25" operator="equal">
      <formula>4</formula>
    </cfRule>
    <cfRule type="cellIs" dxfId="121" priority="26" operator="equal">
      <formula>3</formula>
    </cfRule>
    <cfRule type="cellIs" dxfId="120" priority="27" operator="equal">
      <formula>2</formula>
    </cfRule>
    <cfRule type="cellIs" dxfId="119" priority="28" operator="equal">
      <formula>1</formula>
    </cfRule>
  </conditionalFormatting>
  <conditionalFormatting sqref="K35">
    <cfRule type="cellIs" dxfId="118" priority="21" operator="equal">
      <formula>4</formula>
    </cfRule>
    <cfRule type="cellIs" dxfId="117" priority="22" operator="equal">
      <formula>3</formula>
    </cfRule>
    <cfRule type="cellIs" dxfId="116" priority="23" operator="equal">
      <formula>2</formula>
    </cfRule>
    <cfRule type="cellIs" dxfId="115" priority="24" operator="equal">
      <formula>1</formula>
    </cfRule>
  </conditionalFormatting>
  <conditionalFormatting sqref="K38">
    <cfRule type="cellIs" dxfId="114" priority="17" operator="equal">
      <formula>4</formula>
    </cfRule>
    <cfRule type="cellIs" dxfId="113" priority="18" operator="equal">
      <formula>3</formula>
    </cfRule>
    <cfRule type="cellIs" dxfId="112" priority="19" operator="equal">
      <formula>2</formula>
    </cfRule>
    <cfRule type="cellIs" dxfId="111" priority="20" operator="equal">
      <formula>1</formula>
    </cfRule>
  </conditionalFormatting>
  <conditionalFormatting sqref="B10:C13 M6:M14 M16:M29 M31:M32 M34:M35 M37:M38 M40:M41">
    <cfRule type="cellIs" dxfId="110" priority="12" operator="equal">
      <formula>$N$1</formula>
    </cfRule>
  </conditionalFormatting>
  <conditionalFormatting sqref="B24:C29 E24:F29 H24:I29">
    <cfRule type="cellIs" dxfId="109" priority="11" stopIfTrue="1" operator="equal">
      <formula>$N$1</formula>
    </cfRule>
  </conditionalFormatting>
  <conditionalFormatting sqref="E10:F13">
    <cfRule type="cellIs" dxfId="108" priority="10" stopIfTrue="1" operator="equal">
      <formula>$N$1</formula>
    </cfRule>
  </conditionalFormatting>
  <conditionalFormatting sqref="H10:I13">
    <cfRule type="cellIs" dxfId="107" priority="9" stopIfTrue="1" operator="equal">
      <formula>$N$1</formula>
    </cfRule>
  </conditionalFormatting>
  <conditionalFormatting sqref="A32:J32">
    <cfRule type="cellIs" dxfId="106" priority="4" operator="equal">
      <formula>$N$1</formula>
    </cfRule>
  </conditionalFormatting>
  <conditionalFormatting sqref="A35:J35">
    <cfRule type="cellIs" dxfId="105" priority="3" operator="equal">
      <formula>$N$1</formula>
    </cfRule>
  </conditionalFormatting>
  <conditionalFormatting sqref="A38:J38">
    <cfRule type="cellIs" dxfId="104" priority="2" operator="equal">
      <formula>$N$1</formula>
    </cfRule>
  </conditionalFormatting>
  <conditionalFormatting sqref="A41:J41">
    <cfRule type="cellIs" dxfId="103" priority="1" operator="equal">
      <formula>$N$1</formula>
    </cfRule>
  </conditionalFormatting>
  <dataValidations count="2">
    <dataValidation type="whole" operator="lessThan" allowBlank="1" showInputMessage="1" showErrorMessage="1" errorTitle="Error" error="Solo acepta números enteros" sqref="B10:C13 H10:I13 E10:F13">
      <formula1>100000000</formula1>
    </dataValidation>
    <dataValidation type="whole" operator="greaterThan" allowBlank="1" showInputMessage="1" showErrorMessage="1" sqref="B24:C28 E24:F28 H24:I28">
      <formula1>0</formula1>
    </dataValidation>
  </dataValidations>
  <pageMargins left="0.7" right="0.7" top="0.75" bottom="0.75" header="0.3" footer="0.3"/>
  <pageSetup paperSize="9" scale="43" orientation="portrait" horizontalDpi="4294967294" verticalDpi="4294967294" r:id="rId1"/>
  <ignoredErrors>
    <ignoredError sqref="G29 D14 G14 D29" formula="1"/>
    <ignoredError sqref="B29:C29 E29:F29 H29:I29" unlocked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14:formula1>
            <xm:f>'Base Datos'!$E$254:$E$256</xm:f>
          </x14:formula1>
          <xm:sqref>M48:M50</xm:sqref>
        </x14:dataValidation>
        <x14:dataValidation type="list" allowBlank="1" showInputMessage="1" showErrorMessage="1">
          <x14:formula1>
            <xm:f>'Base Datos'!$G$254:$G$256</xm:f>
          </x14:formula1>
          <xm:sqref>M52:M54</xm:sqref>
        </x14:dataValidation>
        <x14:dataValidation type="list" allowBlank="1" showInputMessage="1" showErrorMessage="1">
          <x14:formula1>
            <xm:f>'Base Datos'!$I$254:$I$256</xm:f>
          </x14:formula1>
          <xm:sqref>M56:M58</xm:sqref>
        </x14:dataValidation>
        <x14:dataValidation type="list" allowBlank="1" showInputMessage="1" showErrorMessage="1">
          <x14:formula1>
            <xm:f>'Base Datos'!$C$245:$C$248</xm:f>
          </x14:formula1>
          <xm:sqref>K38 K41 K32 K35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P38"/>
  <sheetViews>
    <sheetView showGridLines="0" view="pageBreakPreview" zoomScaleNormal="25" zoomScaleSheetLayoutView="100" workbookViewId="0">
      <selection activeCell="F25" sqref="F25:G35"/>
    </sheetView>
  </sheetViews>
  <sheetFormatPr baseColWidth="10" defaultColWidth="12.28515625" defaultRowHeight="15"/>
  <cols>
    <col min="1" max="1" width="13.42578125" style="17" customWidth="1"/>
    <col min="2" max="2" width="13.85546875" style="17" customWidth="1"/>
    <col min="3" max="3" width="15.7109375" style="17" customWidth="1"/>
    <col min="4" max="4" width="14.42578125" style="17" customWidth="1"/>
    <col min="5" max="5" width="33.85546875" style="17" customWidth="1"/>
    <col min="6" max="6" width="35.140625" style="17" customWidth="1"/>
    <col min="7" max="7" width="30.85546875" style="17" customWidth="1"/>
    <col min="8" max="8" width="12.28515625" style="17" customWidth="1"/>
    <col min="9" max="9" width="53.28515625" style="17" customWidth="1"/>
    <col min="10" max="10" width="26.5703125" style="17" customWidth="1"/>
    <col min="11" max="11" width="39.140625" style="17" customWidth="1"/>
    <col min="12" max="12" width="62.28515625" style="17" customWidth="1"/>
    <col min="13" max="16384" width="12.28515625" style="17"/>
  </cols>
  <sheetData>
    <row r="1" spans="1:16" ht="35.450000000000003" customHeight="1" thickBot="1">
      <c r="A1" s="659" t="str">
        <f>CONCATENATE('Índice '!A6:I6)</f>
        <v>Zacatecas</v>
      </c>
      <c r="B1" s="659"/>
      <c r="C1" s="659"/>
      <c r="D1" s="659"/>
      <c r="E1" s="659"/>
      <c r="F1" s="659"/>
      <c r="G1" s="659"/>
      <c r="H1" s="659"/>
      <c r="I1" s="659"/>
      <c r="J1" s="554" t="s">
        <v>0</v>
      </c>
      <c r="K1" s="555"/>
      <c r="L1" s="557"/>
      <c r="M1" s="16"/>
      <c r="N1" s="16"/>
      <c r="O1" s="16"/>
      <c r="P1" s="16"/>
    </row>
    <row r="2" spans="1:16" ht="20.45" customHeight="1">
      <c r="A2" s="660" t="s">
        <v>25</v>
      </c>
      <c r="B2" s="660"/>
      <c r="C2" s="660"/>
      <c r="D2" s="660"/>
      <c r="E2" s="660"/>
      <c r="F2" s="660"/>
      <c r="G2" s="660"/>
      <c r="H2" s="660"/>
      <c r="I2" s="660"/>
      <c r="J2" s="661"/>
      <c r="K2" s="662"/>
      <c r="L2" s="376"/>
    </row>
    <row r="3" spans="1:16" customFormat="1" ht="8.4499999999999993" customHeight="1">
      <c r="J3" s="563" t="s">
        <v>2</v>
      </c>
      <c r="K3" s="563"/>
      <c r="L3" s="564" t="s">
        <v>3</v>
      </c>
    </row>
    <row r="4" spans="1:16" customFormat="1" ht="0.6" customHeight="1" thickBot="1">
      <c r="A4" s="17"/>
      <c r="B4" s="17"/>
      <c r="C4" s="17"/>
      <c r="D4" s="17"/>
      <c r="E4" s="17"/>
      <c r="F4" s="17"/>
      <c r="G4" s="17"/>
      <c r="H4" s="17"/>
      <c r="I4" s="17"/>
      <c r="J4" s="663"/>
      <c r="K4" s="563"/>
      <c r="L4" s="564"/>
    </row>
    <row r="5" spans="1:16" ht="15" customHeight="1">
      <c r="A5" s="581" t="s">
        <v>621</v>
      </c>
      <c r="B5" s="582"/>
      <c r="C5" s="582"/>
      <c r="D5" s="583"/>
      <c r="E5" s="654" t="s">
        <v>622</v>
      </c>
      <c r="F5" s="654"/>
      <c r="G5" s="654"/>
      <c r="H5" s="654"/>
      <c r="I5" s="655"/>
      <c r="J5" s="18"/>
      <c r="K5" s="18"/>
      <c r="L5" s="18"/>
    </row>
    <row r="6" spans="1:16" ht="15.75" thickBot="1">
      <c r="A6" s="584"/>
      <c r="B6" s="585"/>
      <c r="C6" s="585"/>
      <c r="D6" s="586"/>
      <c r="E6" s="631" t="s">
        <v>26</v>
      </c>
      <c r="F6" s="632"/>
      <c r="G6" s="671" t="s">
        <v>27</v>
      </c>
      <c r="H6" s="631"/>
      <c r="I6" s="631"/>
      <c r="J6" s="667"/>
      <c r="K6" s="667"/>
      <c r="L6" s="607"/>
    </row>
    <row r="7" spans="1:16" ht="38.25">
      <c r="A7" s="361" t="s">
        <v>4</v>
      </c>
      <c r="B7" s="361" t="s">
        <v>28</v>
      </c>
      <c r="C7" s="361" t="s">
        <v>29</v>
      </c>
      <c r="D7" s="371" t="s">
        <v>30</v>
      </c>
      <c r="E7" s="370" t="s">
        <v>28</v>
      </c>
      <c r="F7" s="370" t="s">
        <v>31</v>
      </c>
      <c r="G7" s="370" t="s">
        <v>28</v>
      </c>
      <c r="H7" s="602" t="s">
        <v>31</v>
      </c>
      <c r="I7" s="603"/>
      <c r="J7" s="668"/>
      <c r="K7" s="669"/>
      <c r="L7" s="608"/>
    </row>
    <row r="8" spans="1:16" ht="69.599999999999994" customHeight="1">
      <c r="A8" s="372" t="s">
        <v>32</v>
      </c>
      <c r="B8" s="303">
        <v>4946</v>
      </c>
      <c r="C8" s="304">
        <v>4876</v>
      </c>
      <c r="D8" s="334">
        <f>IFERROR(C8/B8,"")</f>
        <v>0.98584714921148398</v>
      </c>
      <c r="E8" s="604" t="s">
        <v>647</v>
      </c>
      <c r="F8" s="656" t="s">
        <v>648</v>
      </c>
      <c r="G8" s="656" t="s">
        <v>649</v>
      </c>
      <c r="H8" s="656" t="s">
        <v>650</v>
      </c>
      <c r="I8" s="664"/>
      <c r="J8" s="669"/>
      <c r="K8" s="669"/>
      <c r="L8" s="608"/>
    </row>
    <row r="9" spans="1:16" ht="69.599999999999994" customHeight="1">
      <c r="A9" s="356" t="s">
        <v>15</v>
      </c>
      <c r="B9" s="305">
        <v>3770</v>
      </c>
      <c r="C9" s="306">
        <v>3589</v>
      </c>
      <c r="D9" s="335">
        <f t="shared" ref="D9:D12" si="0">IFERROR(C9/B9,"")</f>
        <v>0.95198938992042437</v>
      </c>
      <c r="E9" s="605"/>
      <c r="F9" s="657"/>
      <c r="G9" s="657"/>
      <c r="H9" s="657"/>
      <c r="I9" s="665"/>
      <c r="J9" s="669"/>
      <c r="K9" s="669"/>
      <c r="L9" s="608"/>
    </row>
    <row r="10" spans="1:16" ht="70.150000000000006" customHeight="1">
      <c r="A10" s="373" t="s">
        <v>16</v>
      </c>
      <c r="B10" s="305">
        <v>19947</v>
      </c>
      <c r="C10" s="306">
        <v>17479</v>
      </c>
      <c r="D10" s="335">
        <f t="shared" si="0"/>
        <v>0.87627212112097053</v>
      </c>
      <c r="E10" s="605"/>
      <c r="F10" s="657"/>
      <c r="G10" s="657"/>
      <c r="H10" s="657"/>
      <c r="I10" s="665"/>
      <c r="J10" s="669"/>
      <c r="K10" s="669"/>
      <c r="L10" s="608"/>
    </row>
    <row r="11" spans="1:16" ht="70.900000000000006" customHeight="1">
      <c r="A11" s="373" t="s">
        <v>17</v>
      </c>
      <c r="B11" s="305">
        <v>40722</v>
      </c>
      <c r="C11" s="306">
        <v>30019</v>
      </c>
      <c r="D11" s="335">
        <f t="shared" si="0"/>
        <v>0.73716909778498108</v>
      </c>
      <c r="E11" s="605"/>
      <c r="F11" s="657"/>
      <c r="G11" s="657"/>
      <c r="H11" s="657"/>
      <c r="I11" s="665"/>
      <c r="J11" s="669"/>
      <c r="K11" s="669"/>
      <c r="L11" s="608"/>
    </row>
    <row r="12" spans="1:16" ht="69.599999999999994" customHeight="1">
      <c r="A12" s="374" t="s">
        <v>18</v>
      </c>
      <c r="B12" s="339">
        <f>IF(SUM(B8:B11)=0,"",SUM(B8:B11))</f>
        <v>69385</v>
      </c>
      <c r="C12" s="340">
        <f>IF(SUM(C8:C11)=0,"",SUM(C8:C11))</f>
        <v>55963</v>
      </c>
      <c r="D12" s="336">
        <f t="shared" si="0"/>
        <v>0.80655761331699938</v>
      </c>
      <c r="E12" s="606"/>
      <c r="F12" s="658"/>
      <c r="G12" s="658"/>
      <c r="H12" s="658"/>
      <c r="I12" s="666"/>
      <c r="J12" s="302">
        <v>1</v>
      </c>
      <c r="K12" s="248" t="str">
        <f>CONCATENATE(IF(J12="","",IF(J12=1,'[2]Base Datos'!$C$249,IF(J12=2,'[2]Base Datos'!$C$250,IF(J12=3,'[2]Base Datos'!$C$251,'[2]Base Datos'!$C$252)))),"")</f>
        <v xml:space="preserve">La información emitida por la Entidad cumple plenamente con el objetivo de la pregunta.  </v>
      </c>
      <c r="L12" s="670"/>
    </row>
    <row r="13" spans="1:16">
      <c r="J13" s="630"/>
      <c r="K13" s="630"/>
      <c r="L13" s="630"/>
    </row>
    <row r="14" spans="1:16">
      <c r="A14" s="581" t="s">
        <v>624</v>
      </c>
      <c r="B14" s="582"/>
      <c r="C14" s="582"/>
      <c r="D14" s="583"/>
      <c r="E14" s="654" t="s">
        <v>622</v>
      </c>
      <c r="F14" s="654"/>
      <c r="G14" s="654"/>
      <c r="H14" s="654"/>
      <c r="I14" s="655"/>
      <c r="J14" s="332"/>
      <c r="K14" s="332"/>
      <c r="L14" s="331"/>
    </row>
    <row r="15" spans="1:16" ht="15.75" thickBot="1">
      <c r="A15" s="584"/>
      <c r="B15" s="585"/>
      <c r="C15" s="585"/>
      <c r="D15" s="586"/>
      <c r="E15" s="631" t="s">
        <v>26</v>
      </c>
      <c r="F15" s="632"/>
      <c r="G15" s="633" t="s">
        <v>27</v>
      </c>
      <c r="H15" s="633"/>
      <c r="I15" s="634"/>
      <c r="J15" s="635"/>
      <c r="K15" s="635"/>
      <c r="L15" s="640"/>
    </row>
    <row r="16" spans="1:16" ht="51.6" customHeight="1">
      <c r="A16" s="361" t="s">
        <v>4</v>
      </c>
      <c r="B16" s="361" t="s">
        <v>33</v>
      </c>
      <c r="C16" s="361" t="s">
        <v>34</v>
      </c>
      <c r="D16" s="371" t="s">
        <v>30</v>
      </c>
      <c r="E16" s="361" t="s">
        <v>36</v>
      </c>
      <c r="F16" s="361" t="s">
        <v>35</v>
      </c>
      <c r="G16" s="361" t="s">
        <v>36</v>
      </c>
      <c r="H16" s="641" t="s">
        <v>37</v>
      </c>
      <c r="I16" s="642"/>
      <c r="J16" s="636"/>
      <c r="K16" s="637"/>
      <c r="L16" s="640"/>
    </row>
    <row r="17" spans="1:12" ht="70.900000000000006" customHeight="1">
      <c r="A17" s="356" t="s">
        <v>15</v>
      </c>
      <c r="B17" s="307">
        <v>2614</v>
      </c>
      <c r="C17" s="308">
        <v>2483</v>
      </c>
      <c r="D17" s="309">
        <f>IFERROR(C17/B17,"")</f>
        <v>0.94988523335883701</v>
      </c>
      <c r="E17" s="643" t="s">
        <v>651</v>
      </c>
      <c r="F17" s="646" t="s">
        <v>652</v>
      </c>
      <c r="G17" s="646" t="s">
        <v>653</v>
      </c>
      <c r="H17" s="649" t="s">
        <v>654</v>
      </c>
      <c r="I17" s="650"/>
      <c r="J17" s="636"/>
      <c r="K17" s="637"/>
      <c r="L17" s="640"/>
    </row>
    <row r="18" spans="1:12" ht="70.900000000000006" customHeight="1">
      <c r="A18" s="373" t="s">
        <v>16</v>
      </c>
      <c r="B18" s="310">
        <v>7840</v>
      </c>
      <c r="C18" s="311">
        <v>6928</v>
      </c>
      <c r="D18" s="312">
        <f>IFERROR(C18/B18,"")</f>
        <v>0.88367346938775515</v>
      </c>
      <c r="E18" s="644"/>
      <c r="F18" s="647"/>
      <c r="G18" s="647"/>
      <c r="H18" s="651"/>
      <c r="I18" s="593"/>
      <c r="J18" s="636"/>
      <c r="K18" s="637"/>
      <c r="L18" s="640"/>
    </row>
    <row r="19" spans="1:12" ht="70.900000000000006" customHeight="1">
      <c r="A19" s="373" t="s">
        <v>17</v>
      </c>
      <c r="B19" s="310">
        <v>17440</v>
      </c>
      <c r="C19" s="311">
        <v>13921</v>
      </c>
      <c r="D19" s="312">
        <f>IFERROR(C19/B19,"")</f>
        <v>0.79822247706422023</v>
      </c>
      <c r="E19" s="644"/>
      <c r="F19" s="647"/>
      <c r="G19" s="647"/>
      <c r="H19" s="651"/>
      <c r="I19" s="593"/>
      <c r="J19" s="638"/>
      <c r="K19" s="639"/>
      <c r="L19" s="640"/>
    </row>
    <row r="20" spans="1:12" ht="70.900000000000006" customHeight="1">
      <c r="A20" s="374" t="s">
        <v>18</v>
      </c>
      <c r="B20" s="313">
        <f>IF(SUM(B16:B19)=0,"",SUM(B16:B19))</f>
        <v>27894</v>
      </c>
      <c r="C20" s="314">
        <f>IF(SUM(C16:C19)=0,"",SUM(C16:C19))</f>
        <v>23332</v>
      </c>
      <c r="D20" s="315">
        <f>IFERROR(C20/B20,"")</f>
        <v>0.83645228364522839</v>
      </c>
      <c r="E20" s="645"/>
      <c r="F20" s="648"/>
      <c r="G20" s="648"/>
      <c r="H20" s="652"/>
      <c r="I20" s="653"/>
      <c r="J20" s="246">
        <v>4</v>
      </c>
      <c r="K20" s="248" t="str">
        <f>CONCATENATE(IF(J20="","",IF(J20=1,'[2]Base Datos'!$C$249,IF(J20=2,'[2]Base Datos'!$C$250,IF(J20=3,'[2]Base Datos'!$C$251,'[2]Base Datos'!$C$252)))),"")</f>
        <v xml:space="preserve">La información emitida por la Entidad no cumple con el objetivo de la pregunta. </v>
      </c>
      <c r="L20" s="640"/>
    </row>
    <row r="21" spans="1:12" customFormat="1" ht="17.25" customHeight="1">
      <c r="J21" s="19"/>
      <c r="K21" s="19"/>
      <c r="L21" s="19"/>
    </row>
    <row r="22" spans="1:12" ht="34.15" customHeight="1">
      <c r="A22" s="599" t="s">
        <v>623</v>
      </c>
      <c r="B22" s="600"/>
      <c r="C22" s="600"/>
      <c r="D22" s="601"/>
    </row>
    <row r="23" spans="1:12" ht="14.45" customHeight="1">
      <c r="A23" s="375" t="s">
        <v>38</v>
      </c>
      <c r="B23" s="620" t="s">
        <v>591</v>
      </c>
      <c r="C23" s="621"/>
      <c r="D23" s="621"/>
      <c r="F23" s="622" t="s">
        <v>26</v>
      </c>
      <c r="G23" s="622"/>
      <c r="H23" s="622" t="s">
        <v>592</v>
      </c>
      <c r="I23" s="622"/>
      <c r="J23" s="626"/>
      <c r="K23" s="627"/>
      <c r="L23" s="607"/>
    </row>
    <row r="24" spans="1:12" ht="45.6" customHeight="1">
      <c r="A24" s="356" t="s">
        <v>39</v>
      </c>
      <c r="B24" s="609">
        <v>22050</v>
      </c>
      <c r="C24" s="610"/>
      <c r="D24" s="611"/>
      <c r="F24" s="612" t="s">
        <v>625</v>
      </c>
      <c r="G24" s="612"/>
      <c r="H24" s="612"/>
      <c r="I24" s="613"/>
      <c r="J24" s="628"/>
      <c r="K24" s="629"/>
      <c r="L24" s="608"/>
    </row>
    <row r="25" spans="1:12" ht="46.9" customHeight="1">
      <c r="A25" s="356" t="s">
        <v>40</v>
      </c>
      <c r="B25" s="596">
        <v>25173</v>
      </c>
      <c r="C25" s="597"/>
      <c r="D25" s="598"/>
      <c r="F25" s="614" t="s">
        <v>656</v>
      </c>
      <c r="G25" s="615"/>
      <c r="H25" s="590" t="s">
        <v>655</v>
      </c>
      <c r="I25" s="591"/>
      <c r="J25" s="628"/>
      <c r="K25" s="629"/>
      <c r="L25" s="608"/>
    </row>
    <row r="26" spans="1:12" ht="45.6" customHeight="1">
      <c r="A26" s="356" t="s">
        <v>41</v>
      </c>
      <c r="B26" s="596">
        <v>0</v>
      </c>
      <c r="C26" s="597"/>
      <c r="D26" s="598"/>
      <c r="F26" s="616"/>
      <c r="G26" s="617"/>
      <c r="H26" s="592"/>
      <c r="I26" s="593"/>
      <c r="J26" s="628"/>
      <c r="K26" s="629"/>
      <c r="L26" s="608"/>
    </row>
    <row r="27" spans="1:12" ht="45.6" customHeight="1">
      <c r="A27" s="356" t="s">
        <v>42</v>
      </c>
      <c r="B27" s="596">
        <v>20039</v>
      </c>
      <c r="C27" s="597"/>
      <c r="D27" s="598"/>
      <c r="F27" s="616"/>
      <c r="G27" s="617"/>
      <c r="H27" s="592"/>
      <c r="I27" s="593"/>
      <c r="J27" s="628"/>
      <c r="K27" s="629"/>
      <c r="L27" s="608"/>
    </row>
    <row r="28" spans="1:12" ht="45.6" customHeight="1">
      <c r="A28" s="356" t="s">
        <v>43</v>
      </c>
      <c r="B28" s="596">
        <v>20980</v>
      </c>
      <c r="C28" s="597"/>
      <c r="D28" s="598"/>
      <c r="F28" s="616"/>
      <c r="G28" s="617"/>
      <c r="H28" s="592"/>
      <c r="I28" s="593"/>
      <c r="J28" s="628"/>
      <c r="K28" s="629"/>
      <c r="L28" s="608"/>
    </row>
    <row r="29" spans="1:12" ht="46.9" customHeight="1">
      <c r="A29" s="356" t="s">
        <v>44</v>
      </c>
      <c r="B29" s="596">
        <v>0</v>
      </c>
      <c r="C29" s="597"/>
      <c r="D29" s="598"/>
      <c r="F29" s="616"/>
      <c r="G29" s="617"/>
      <c r="H29" s="592"/>
      <c r="I29" s="593"/>
      <c r="J29" s="628"/>
      <c r="K29" s="629"/>
      <c r="L29" s="608"/>
    </row>
    <row r="30" spans="1:12" ht="45.6" customHeight="1">
      <c r="A30" s="356" t="s">
        <v>45</v>
      </c>
      <c r="B30" s="596">
        <v>9757</v>
      </c>
      <c r="C30" s="597"/>
      <c r="D30" s="598"/>
      <c r="F30" s="616"/>
      <c r="G30" s="617"/>
      <c r="H30" s="592"/>
      <c r="I30" s="593"/>
      <c r="J30" s="628"/>
      <c r="K30" s="629"/>
      <c r="L30" s="608"/>
    </row>
    <row r="31" spans="1:12" ht="45.6" customHeight="1">
      <c r="A31" s="356" t="s">
        <v>46</v>
      </c>
      <c r="B31" s="596">
        <v>19900</v>
      </c>
      <c r="C31" s="597"/>
      <c r="D31" s="598"/>
      <c r="E31" s="20"/>
      <c r="F31" s="616"/>
      <c r="G31" s="617"/>
      <c r="H31" s="592"/>
      <c r="I31" s="593"/>
      <c r="J31" s="628"/>
      <c r="K31" s="629"/>
      <c r="L31" s="608"/>
    </row>
    <row r="32" spans="1:12" ht="45.6" customHeight="1">
      <c r="A32" s="356" t="s">
        <v>47</v>
      </c>
      <c r="B32" s="596">
        <v>19660</v>
      </c>
      <c r="C32" s="597"/>
      <c r="D32" s="598"/>
      <c r="F32" s="616"/>
      <c r="G32" s="617"/>
      <c r="H32" s="592"/>
      <c r="I32" s="593"/>
      <c r="J32" s="628"/>
      <c r="K32" s="629"/>
      <c r="L32" s="608"/>
    </row>
    <row r="33" spans="1:12" ht="45.6" customHeight="1">
      <c r="A33" s="356" t="s">
        <v>48</v>
      </c>
      <c r="B33" s="596">
        <v>21820</v>
      </c>
      <c r="C33" s="597"/>
      <c r="D33" s="598"/>
      <c r="F33" s="616"/>
      <c r="G33" s="617"/>
      <c r="H33" s="592"/>
      <c r="I33" s="593"/>
      <c r="J33" s="628"/>
      <c r="K33" s="629"/>
      <c r="L33" s="608"/>
    </row>
    <row r="34" spans="1:12" ht="45.6" customHeight="1">
      <c r="A34" s="356" t="s">
        <v>49</v>
      </c>
      <c r="B34" s="596">
        <v>20768</v>
      </c>
      <c r="C34" s="597"/>
      <c r="D34" s="598"/>
      <c r="F34" s="616"/>
      <c r="G34" s="617"/>
      <c r="H34" s="592"/>
      <c r="I34" s="593"/>
      <c r="J34" s="628"/>
      <c r="K34" s="629"/>
      <c r="L34" s="608"/>
    </row>
    <row r="35" spans="1:12" ht="45.6" customHeight="1">
      <c r="A35" s="356" t="s">
        <v>50</v>
      </c>
      <c r="B35" s="623">
        <v>10304</v>
      </c>
      <c r="C35" s="624"/>
      <c r="D35" s="625"/>
      <c r="E35" s="20"/>
      <c r="F35" s="618"/>
      <c r="G35" s="619"/>
      <c r="H35" s="594"/>
      <c r="I35" s="595"/>
      <c r="J35" s="245">
        <v>1</v>
      </c>
      <c r="K35" s="248" t="str">
        <f>CONCATENATE(IF(J35="","",IF(J35=1,'[2]Base Datos'!$C$249,IF(J35=2,'[2]Base Datos'!$C$250,IF(J35=3,'[2]Base Datos'!$C$251,'[2]Base Datos'!$C$252)))),"")</f>
        <v xml:space="preserve">La información emitida por la Entidad cumple plenamente con el objetivo de la pregunta.  </v>
      </c>
      <c r="L35" s="247"/>
    </row>
    <row r="36" spans="1:12" ht="46.15" customHeight="1">
      <c r="A36" s="356" t="s">
        <v>18</v>
      </c>
      <c r="B36" s="587">
        <f>IF(SUM(B24:D35)=0,"",SUM(B24:D35))</f>
        <v>190451</v>
      </c>
      <c r="C36" s="588"/>
      <c r="D36" s="589"/>
    </row>
    <row r="38" spans="1:12">
      <c r="E38" s="17" t="str">
        <f>IF(SUM(E34,E35,E36,E37)=0,"",SUM(E34,E35,E36,E37))</f>
        <v/>
      </c>
    </row>
  </sheetData>
  <sheetProtection password="ADB8" sheet="1" objects="1" scenarios="1" selectLockedCells="1"/>
  <mergeCells count="51">
    <mergeCell ref="F8:F12"/>
    <mergeCell ref="A1:I1"/>
    <mergeCell ref="J1:L1"/>
    <mergeCell ref="A2:I2"/>
    <mergeCell ref="J2:K2"/>
    <mergeCell ref="J3:K4"/>
    <mergeCell ref="L3:L4"/>
    <mergeCell ref="G8:G12"/>
    <mergeCell ref="H8:I12"/>
    <mergeCell ref="J6:K11"/>
    <mergeCell ref="L6:L12"/>
    <mergeCell ref="E6:F6"/>
    <mergeCell ref="G6:I6"/>
    <mergeCell ref="E5:I5"/>
    <mergeCell ref="J13:L13"/>
    <mergeCell ref="E15:F15"/>
    <mergeCell ref="G15:I15"/>
    <mergeCell ref="J15:K19"/>
    <mergeCell ref="L15:L20"/>
    <mergeCell ref="H16:I16"/>
    <mergeCell ref="E17:E20"/>
    <mergeCell ref="F17:F20"/>
    <mergeCell ref="G17:G20"/>
    <mergeCell ref="H17:I20"/>
    <mergeCell ref="E14:I14"/>
    <mergeCell ref="L23:L34"/>
    <mergeCell ref="B24:D24"/>
    <mergeCell ref="F24:I24"/>
    <mergeCell ref="B25:D25"/>
    <mergeCell ref="F25:G35"/>
    <mergeCell ref="B23:D23"/>
    <mergeCell ref="F23:G23"/>
    <mergeCell ref="H23:I23"/>
    <mergeCell ref="B35:D35"/>
    <mergeCell ref="J23:K34"/>
    <mergeCell ref="A14:D15"/>
    <mergeCell ref="A5:D6"/>
    <mergeCell ref="B36:D36"/>
    <mergeCell ref="H25:I35"/>
    <mergeCell ref="B26:D26"/>
    <mergeCell ref="B27:D27"/>
    <mergeCell ref="B28:D28"/>
    <mergeCell ref="B29:D29"/>
    <mergeCell ref="B30:D30"/>
    <mergeCell ref="B31:D31"/>
    <mergeCell ref="B32:D32"/>
    <mergeCell ref="B33:D33"/>
    <mergeCell ref="B34:D34"/>
    <mergeCell ref="A22:D22"/>
    <mergeCell ref="H7:I7"/>
    <mergeCell ref="E8:E12"/>
  </mergeCells>
  <conditionalFormatting sqref="E8:I12 B17:C19 E17:I20 B24:D35 F26:G35 F25:H25">
    <cfRule type="cellIs" dxfId="102" priority="14" operator="equal">
      <formula>$J$1</formula>
    </cfRule>
  </conditionalFormatting>
  <conditionalFormatting sqref="B8:C11">
    <cfRule type="cellIs" dxfId="101" priority="15" operator="equal">
      <formula>$J$1</formula>
    </cfRule>
    <cfRule type="cellIs" dxfId="100" priority="16" operator="equal">
      <formula>$J$1</formula>
    </cfRule>
  </conditionalFormatting>
  <conditionalFormatting sqref="J35">
    <cfRule type="cellIs" dxfId="99" priority="2" operator="equal">
      <formula>4</formula>
    </cfRule>
    <cfRule type="cellIs" dxfId="98" priority="3" operator="equal">
      <formula>3</formula>
    </cfRule>
    <cfRule type="cellIs" dxfId="97" priority="4" operator="equal">
      <formula>2</formula>
    </cfRule>
    <cfRule type="cellIs" dxfId="96" priority="5" operator="equal">
      <formula>1</formula>
    </cfRule>
  </conditionalFormatting>
  <conditionalFormatting sqref="J12">
    <cfRule type="cellIs" dxfId="95" priority="10" operator="equal">
      <formula>4</formula>
    </cfRule>
    <cfRule type="cellIs" dxfId="94" priority="11" operator="equal">
      <formula>3</formula>
    </cfRule>
    <cfRule type="cellIs" dxfId="93" priority="12" operator="equal">
      <formula>2</formula>
    </cfRule>
    <cfRule type="cellIs" dxfId="92" priority="13" operator="equal">
      <formula>1</formula>
    </cfRule>
  </conditionalFormatting>
  <conditionalFormatting sqref="J20">
    <cfRule type="cellIs" dxfId="91" priority="6" operator="equal">
      <formula>4</formula>
    </cfRule>
    <cfRule type="cellIs" dxfId="90" priority="7" operator="equal">
      <formula>3</formula>
    </cfRule>
    <cfRule type="cellIs" dxfId="89" priority="8" operator="equal">
      <formula>2</formula>
    </cfRule>
    <cfRule type="cellIs" dxfId="88" priority="9" operator="equal">
      <formula>1</formula>
    </cfRule>
  </conditionalFormatting>
  <conditionalFormatting sqref="B8:C11 E8:I12 B17:C19 E17:I20 B24:D35 F25:I35 L6:L12 L15:L20 L23:L34">
    <cfRule type="cellIs" dxfId="87" priority="1" operator="equal">
      <formula>$M$1</formula>
    </cfRule>
  </conditionalFormatting>
  <dataValidations count="2">
    <dataValidation type="whole" allowBlank="1" showInputMessage="1" showErrorMessage="1" errorTitle="ERROR" error="Sólo acepta números enteros" sqref="B8:C11">
      <formula1>1</formula1>
      <formula2>10000000000000</formula2>
    </dataValidation>
    <dataValidation type="whole" allowBlank="1" showInputMessage="1" showErrorMessage="1" errorTitle="ERROR" error="Sólo acepta números enteros" sqref="B17:C19 B24:D35">
      <formula1>0</formula1>
      <formula2>10000000000000</formula2>
    </dataValidation>
  </dataValidations>
  <pageMargins left="0.7" right="0.7" top="0.75" bottom="0.75" header="0.3" footer="0.3"/>
  <pageSetup paperSize="9" scale="39" orientation="portrait" horizontalDpi="4294967294" verticalDpi="4294967294" r:id="rId1"/>
  <colBreaks count="1" manualBreakCount="1">
    <brk id="9"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Datos'!$C$245:$C$248</xm:f>
          </x14:formula1>
          <xm:sqref>J12 J20 J35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C95"/>
  <sheetViews>
    <sheetView showGridLines="0" view="pageBreakPreview" topLeftCell="A79" zoomScale="115" zoomScaleNormal="40" zoomScaleSheetLayoutView="115" workbookViewId="0">
      <selection activeCell="A95" sqref="A95:K95"/>
    </sheetView>
  </sheetViews>
  <sheetFormatPr baseColWidth="10" defaultRowHeight="15"/>
  <cols>
    <col min="1" max="1" width="12.5703125" customWidth="1"/>
    <col min="3" max="3" width="23.28515625" customWidth="1"/>
    <col min="5" max="5" width="12" customWidth="1"/>
    <col min="6" max="6" width="13.7109375" customWidth="1"/>
    <col min="7" max="7" width="17.140625" customWidth="1"/>
    <col min="12" max="12" width="25.28515625" customWidth="1"/>
    <col min="13" max="13" width="24" customWidth="1"/>
    <col min="14" max="14" width="51.28515625" customWidth="1"/>
  </cols>
  <sheetData>
    <row r="1" spans="1:16" ht="22.5" customHeight="1" thickBot="1">
      <c r="A1" s="692" t="str">
        <f>CONCATENATE('Índice '!A6:I6)</f>
        <v>Zacatecas</v>
      </c>
      <c r="B1" s="692"/>
      <c r="C1" s="692"/>
      <c r="D1" s="692"/>
      <c r="E1" s="692"/>
      <c r="F1" s="692"/>
      <c r="G1" s="692"/>
      <c r="H1" s="692"/>
      <c r="I1" s="692"/>
      <c r="J1" s="692"/>
      <c r="K1" s="693"/>
      <c r="L1" s="554" t="s">
        <v>0</v>
      </c>
      <c r="M1" s="555"/>
      <c r="N1" s="557"/>
      <c r="O1" s="21"/>
      <c r="P1" s="21"/>
    </row>
    <row r="2" spans="1:16" ht="24" customHeight="1">
      <c r="A2" s="660" t="s">
        <v>590</v>
      </c>
      <c r="B2" s="660"/>
      <c r="C2" s="660"/>
      <c r="D2" s="660"/>
      <c r="E2" s="660"/>
      <c r="F2" s="660"/>
      <c r="G2" s="660"/>
      <c r="H2" s="660"/>
      <c r="I2" s="660"/>
      <c r="J2" s="660"/>
      <c r="K2" s="694"/>
      <c r="L2" s="661"/>
      <c r="M2" s="662"/>
      <c r="N2" s="376"/>
    </row>
    <row r="3" spans="1:16">
      <c r="L3" s="563" t="s">
        <v>2</v>
      </c>
      <c r="M3" s="563"/>
      <c r="N3" s="564" t="s">
        <v>3</v>
      </c>
    </row>
    <row r="4" spans="1:16" ht="27" customHeight="1">
      <c r="A4" s="705" t="s">
        <v>626</v>
      </c>
      <c r="B4" s="706"/>
      <c r="C4" s="706"/>
      <c r="D4" s="706"/>
      <c r="E4" s="706"/>
      <c r="F4" s="706"/>
      <c r="G4" s="707"/>
      <c r="H4" s="705" t="s">
        <v>642</v>
      </c>
      <c r="I4" s="706"/>
      <c r="J4" s="706"/>
      <c r="K4" s="707"/>
      <c r="L4" s="563"/>
      <c r="M4" s="563"/>
      <c r="N4" s="564"/>
    </row>
    <row r="5" spans="1:16" ht="1.1499999999999999" customHeight="1">
      <c r="L5" s="18"/>
      <c r="M5" s="18"/>
      <c r="N5" s="18"/>
    </row>
    <row r="6" spans="1:16" ht="60">
      <c r="A6" s="377" t="s">
        <v>51</v>
      </c>
      <c r="B6" s="720" t="s">
        <v>52</v>
      </c>
      <c r="C6" s="721"/>
      <c r="D6" s="378" t="s">
        <v>53</v>
      </c>
      <c r="E6" s="378" t="s">
        <v>54</v>
      </c>
      <c r="F6" s="359" t="s">
        <v>55</v>
      </c>
      <c r="G6" s="370" t="s">
        <v>606</v>
      </c>
      <c r="H6" s="689" t="s">
        <v>56</v>
      </c>
      <c r="I6" s="703"/>
      <c r="J6" s="703"/>
      <c r="K6" s="703"/>
      <c r="L6" s="245">
        <v>1</v>
      </c>
      <c r="M6" s="248" t="str">
        <f>CONCATENATE(IF(L6="","",IF(L6=1,'[2]Base Datos'!$C$249,IF(L6=2,'[2]Base Datos'!$C$250,IF(L6=3,'[2]Base Datos'!$C$251,'[2]Base Datos'!$C$252)))),"")</f>
        <v xml:space="preserve">La información emitida por la Entidad cumple plenamente con el objetivo de la pregunta.  </v>
      </c>
      <c r="N6" s="712"/>
    </row>
    <row r="7" spans="1:16">
      <c r="A7" s="379">
        <v>3201</v>
      </c>
      <c r="B7" s="695" t="s">
        <v>657</v>
      </c>
      <c r="C7" s="696" t="s">
        <v>657</v>
      </c>
      <c r="D7" s="430">
        <v>1231</v>
      </c>
      <c r="E7" s="22">
        <v>32</v>
      </c>
      <c r="F7" s="429">
        <v>1026</v>
      </c>
      <c r="G7" s="341">
        <f t="shared" ref="G7:G36" si="0">IFERROR(F7/(D7-E7),"")</f>
        <v>0.85571309424520436</v>
      </c>
      <c r="H7" s="722" t="s">
        <v>711</v>
      </c>
      <c r="I7" s="723"/>
      <c r="J7" s="723"/>
      <c r="K7" s="723"/>
      <c r="L7" s="697"/>
      <c r="M7" s="698"/>
      <c r="N7" s="713"/>
    </row>
    <row r="8" spans="1:16">
      <c r="A8" s="380">
        <v>3202</v>
      </c>
      <c r="B8" s="695" t="s">
        <v>315</v>
      </c>
      <c r="C8" s="696" t="s">
        <v>315</v>
      </c>
      <c r="D8" s="430">
        <v>2910</v>
      </c>
      <c r="E8" s="22">
        <v>35</v>
      </c>
      <c r="F8" s="429">
        <v>2233</v>
      </c>
      <c r="G8" s="341">
        <f t="shared" si="0"/>
        <v>0.77669565217391301</v>
      </c>
      <c r="H8" s="724"/>
      <c r="I8" s="725"/>
      <c r="J8" s="725"/>
      <c r="K8" s="725"/>
      <c r="L8" s="699"/>
      <c r="M8" s="700"/>
      <c r="N8" s="713"/>
    </row>
    <row r="9" spans="1:16">
      <c r="A9" s="380">
        <v>3203</v>
      </c>
      <c r="B9" s="695" t="s">
        <v>658</v>
      </c>
      <c r="C9" s="696" t="s">
        <v>658</v>
      </c>
      <c r="D9" s="430">
        <v>2527</v>
      </c>
      <c r="E9" s="22">
        <v>77</v>
      </c>
      <c r="F9" s="429">
        <v>1837</v>
      </c>
      <c r="G9" s="341">
        <f t="shared" si="0"/>
        <v>0.74979591836734694</v>
      </c>
      <c r="H9" s="724"/>
      <c r="I9" s="725"/>
      <c r="J9" s="725"/>
      <c r="K9" s="725"/>
      <c r="L9" s="699"/>
      <c r="M9" s="700"/>
      <c r="N9" s="713"/>
    </row>
    <row r="10" spans="1:16">
      <c r="A10" s="380">
        <v>3204</v>
      </c>
      <c r="B10" s="695" t="s">
        <v>659</v>
      </c>
      <c r="C10" s="696" t="s">
        <v>659</v>
      </c>
      <c r="D10" s="430">
        <v>1486</v>
      </c>
      <c r="E10" s="22">
        <v>5</v>
      </c>
      <c r="F10" s="429">
        <v>1749</v>
      </c>
      <c r="G10" s="341">
        <f t="shared" si="0"/>
        <v>1.1809588116137746</v>
      </c>
      <c r="H10" s="724"/>
      <c r="I10" s="725"/>
      <c r="J10" s="725"/>
      <c r="K10" s="725"/>
      <c r="L10" s="699"/>
      <c r="M10" s="700"/>
      <c r="N10" s="713"/>
    </row>
    <row r="11" spans="1:16">
      <c r="A11" s="380">
        <v>3205</v>
      </c>
      <c r="B11" s="695" t="s">
        <v>660</v>
      </c>
      <c r="C11" s="696" t="s">
        <v>660</v>
      </c>
      <c r="D11" s="430">
        <v>1811</v>
      </c>
      <c r="E11" s="22">
        <v>34</v>
      </c>
      <c r="F11" s="429">
        <v>1424</v>
      </c>
      <c r="G11" s="341">
        <f t="shared" si="0"/>
        <v>0.80135059088351157</v>
      </c>
      <c r="H11" s="724"/>
      <c r="I11" s="725"/>
      <c r="J11" s="725"/>
      <c r="K11" s="725"/>
      <c r="L11" s="699"/>
      <c r="M11" s="700"/>
      <c r="N11" s="713"/>
    </row>
    <row r="12" spans="1:16">
      <c r="A12" s="380">
        <v>3206</v>
      </c>
      <c r="B12" s="695" t="s">
        <v>661</v>
      </c>
      <c r="C12" s="696" t="s">
        <v>661</v>
      </c>
      <c r="D12" s="430">
        <v>1837</v>
      </c>
      <c r="E12" s="22">
        <v>1</v>
      </c>
      <c r="F12" s="429">
        <v>1451</v>
      </c>
      <c r="G12" s="341">
        <f t="shared" si="0"/>
        <v>0.79030501089324623</v>
      </c>
      <c r="H12" s="724"/>
      <c r="I12" s="725"/>
      <c r="J12" s="725"/>
      <c r="K12" s="725"/>
      <c r="L12" s="699"/>
      <c r="M12" s="700"/>
      <c r="N12" s="713"/>
    </row>
    <row r="13" spans="1:16">
      <c r="A13" s="380">
        <v>3207</v>
      </c>
      <c r="B13" s="695" t="s">
        <v>662</v>
      </c>
      <c r="C13" s="696" t="s">
        <v>662</v>
      </c>
      <c r="D13" s="430">
        <v>1721</v>
      </c>
      <c r="E13" s="22">
        <v>3</v>
      </c>
      <c r="F13" s="429">
        <v>1061</v>
      </c>
      <c r="G13" s="341">
        <f t="shared" si="0"/>
        <v>0.61757857974388819</v>
      </c>
      <c r="H13" s="724"/>
      <c r="I13" s="725"/>
      <c r="J13" s="725"/>
      <c r="K13" s="725"/>
      <c r="L13" s="699"/>
      <c r="M13" s="700"/>
      <c r="N13" s="713"/>
    </row>
    <row r="14" spans="1:16">
      <c r="A14" s="380">
        <v>3208</v>
      </c>
      <c r="B14" s="695" t="s">
        <v>663</v>
      </c>
      <c r="C14" s="696" t="s">
        <v>663</v>
      </c>
      <c r="D14" s="430">
        <v>1418</v>
      </c>
      <c r="E14" s="22">
        <v>62</v>
      </c>
      <c r="F14" s="429">
        <v>1119</v>
      </c>
      <c r="G14" s="341">
        <f t="shared" si="0"/>
        <v>0.8252212389380531</v>
      </c>
      <c r="H14" s="724"/>
      <c r="I14" s="725"/>
      <c r="J14" s="725"/>
      <c r="K14" s="725"/>
      <c r="L14" s="699"/>
      <c r="M14" s="700"/>
      <c r="N14" s="713"/>
    </row>
    <row r="15" spans="1:16">
      <c r="A15" s="380">
        <v>3209</v>
      </c>
      <c r="B15" s="695" t="s">
        <v>664</v>
      </c>
      <c r="C15" s="696" t="s">
        <v>664</v>
      </c>
      <c r="D15" s="430">
        <v>1833</v>
      </c>
      <c r="E15" s="22">
        <v>42</v>
      </c>
      <c r="F15" s="429">
        <v>1571</v>
      </c>
      <c r="G15" s="341">
        <f t="shared" si="0"/>
        <v>0.87716359575656055</v>
      </c>
      <c r="H15" s="724"/>
      <c r="I15" s="725"/>
      <c r="J15" s="725"/>
      <c r="K15" s="725"/>
      <c r="L15" s="699"/>
      <c r="M15" s="700"/>
      <c r="N15" s="713"/>
    </row>
    <row r="16" spans="1:16">
      <c r="A16" s="380">
        <v>3210</v>
      </c>
      <c r="B16" s="695" t="s">
        <v>665</v>
      </c>
      <c r="C16" s="696" t="s">
        <v>665</v>
      </c>
      <c r="D16" s="430">
        <v>1993</v>
      </c>
      <c r="E16" s="22">
        <v>15</v>
      </c>
      <c r="F16" s="429">
        <v>1679</v>
      </c>
      <c r="G16" s="341">
        <f t="shared" si="0"/>
        <v>0.84883720930232553</v>
      </c>
      <c r="H16" s="724"/>
      <c r="I16" s="725"/>
      <c r="J16" s="725"/>
      <c r="K16" s="725"/>
      <c r="L16" s="699"/>
      <c r="M16" s="700"/>
      <c r="N16" s="713"/>
    </row>
    <row r="17" spans="1:14">
      <c r="A17" s="380">
        <v>3211</v>
      </c>
      <c r="B17" s="695" t="s">
        <v>666</v>
      </c>
      <c r="C17" s="696" t="s">
        <v>666</v>
      </c>
      <c r="D17" s="430">
        <v>4992</v>
      </c>
      <c r="E17" s="22">
        <v>11</v>
      </c>
      <c r="F17" s="429">
        <v>4094</v>
      </c>
      <c r="G17" s="341">
        <f t="shared" si="0"/>
        <v>0.82192330857257578</v>
      </c>
      <c r="H17" s="724"/>
      <c r="I17" s="725"/>
      <c r="J17" s="725"/>
      <c r="K17" s="725"/>
      <c r="L17" s="699"/>
      <c r="M17" s="700"/>
      <c r="N17" s="713"/>
    </row>
    <row r="18" spans="1:14">
      <c r="A18" s="380">
        <v>3212</v>
      </c>
      <c r="B18" s="695" t="s">
        <v>667</v>
      </c>
      <c r="C18" s="696" t="s">
        <v>667</v>
      </c>
      <c r="D18" s="430">
        <v>1627</v>
      </c>
      <c r="E18" s="22">
        <v>9</v>
      </c>
      <c r="F18" s="429">
        <v>1350</v>
      </c>
      <c r="G18" s="341">
        <f t="shared" si="0"/>
        <v>0.83436341161928307</v>
      </c>
      <c r="H18" s="724"/>
      <c r="I18" s="725"/>
      <c r="J18" s="725"/>
      <c r="K18" s="725"/>
      <c r="L18" s="699"/>
      <c r="M18" s="700"/>
      <c r="N18" s="713"/>
    </row>
    <row r="19" spans="1:14">
      <c r="A19" s="380">
        <v>3213</v>
      </c>
      <c r="B19" s="695" t="s">
        <v>668</v>
      </c>
      <c r="C19" s="696" t="s">
        <v>668</v>
      </c>
      <c r="D19" s="430">
        <v>633</v>
      </c>
      <c r="E19" s="22">
        <v>6</v>
      </c>
      <c r="F19" s="429">
        <v>508</v>
      </c>
      <c r="G19" s="341">
        <f t="shared" si="0"/>
        <v>0.81020733652312604</v>
      </c>
      <c r="H19" s="724"/>
      <c r="I19" s="725"/>
      <c r="J19" s="725"/>
      <c r="K19" s="725"/>
      <c r="L19" s="699"/>
      <c r="M19" s="700"/>
      <c r="N19" s="713"/>
    </row>
    <row r="20" spans="1:14">
      <c r="A20" s="380">
        <v>3214</v>
      </c>
      <c r="B20" s="695" t="s">
        <v>669</v>
      </c>
      <c r="C20" s="696" t="s">
        <v>669</v>
      </c>
      <c r="D20" s="430">
        <v>1355</v>
      </c>
      <c r="E20" s="22">
        <v>94</v>
      </c>
      <c r="F20" s="429">
        <v>1079</v>
      </c>
      <c r="G20" s="341">
        <f t="shared" si="0"/>
        <v>0.85567010309278346</v>
      </c>
      <c r="H20" s="724"/>
      <c r="I20" s="725"/>
      <c r="J20" s="725"/>
      <c r="K20" s="725"/>
      <c r="L20" s="699"/>
      <c r="M20" s="700"/>
      <c r="N20" s="713"/>
    </row>
    <row r="21" spans="1:14">
      <c r="A21" s="380"/>
      <c r="B21" s="695"/>
      <c r="C21" s="696"/>
      <c r="D21" s="22"/>
      <c r="E21" s="22"/>
      <c r="F21" s="23"/>
      <c r="G21" s="341" t="str">
        <f t="shared" si="0"/>
        <v/>
      </c>
      <c r="H21" s="724"/>
      <c r="I21" s="725"/>
      <c r="J21" s="725"/>
      <c r="K21" s="725"/>
      <c r="L21" s="699"/>
      <c r="M21" s="700"/>
      <c r="N21" s="713"/>
    </row>
    <row r="22" spans="1:14">
      <c r="A22" s="380"/>
      <c r="B22" s="695"/>
      <c r="C22" s="696"/>
      <c r="D22" s="22"/>
      <c r="E22" s="22"/>
      <c r="F22" s="23"/>
      <c r="G22" s="341" t="str">
        <f t="shared" si="0"/>
        <v/>
      </c>
      <c r="H22" s="724"/>
      <c r="I22" s="725"/>
      <c r="J22" s="725"/>
      <c r="K22" s="725"/>
      <c r="L22" s="699"/>
      <c r="M22" s="700"/>
      <c r="N22" s="713"/>
    </row>
    <row r="23" spans="1:14">
      <c r="A23" s="380"/>
      <c r="B23" s="695"/>
      <c r="C23" s="696"/>
      <c r="D23" s="22"/>
      <c r="E23" s="22"/>
      <c r="F23" s="23"/>
      <c r="G23" s="341" t="str">
        <f t="shared" si="0"/>
        <v/>
      </c>
      <c r="H23" s="724"/>
      <c r="I23" s="725"/>
      <c r="J23" s="725"/>
      <c r="K23" s="725"/>
      <c r="L23" s="699"/>
      <c r="M23" s="700"/>
      <c r="N23" s="713"/>
    </row>
    <row r="24" spans="1:14">
      <c r="A24" s="380"/>
      <c r="B24" s="695"/>
      <c r="C24" s="696"/>
      <c r="D24" s="22"/>
      <c r="E24" s="22"/>
      <c r="F24" s="23"/>
      <c r="G24" s="341" t="str">
        <f t="shared" si="0"/>
        <v/>
      </c>
      <c r="H24" s="724"/>
      <c r="I24" s="725"/>
      <c r="J24" s="725"/>
      <c r="K24" s="725"/>
      <c r="L24" s="699"/>
      <c r="M24" s="700"/>
      <c r="N24" s="713"/>
    </row>
    <row r="25" spans="1:14">
      <c r="A25" s="380"/>
      <c r="B25" s="695"/>
      <c r="C25" s="696"/>
      <c r="D25" s="22"/>
      <c r="E25" s="22"/>
      <c r="F25" s="23"/>
      <c r="G25" s="341" t="str">
        <f t="shared" si="0"/>
        <v/>
      </c>
      <c r="H25" s="724"/>
      <c r="I25" s="725"/>
      <c r="J25" s="725"/>
      <c r="K25" s="725"/>
      <c r="L25" s="699"/>
      <c r="M25" s="700"/>
      <c r="N25" s="713"/>
    </row>
    <row r="26" spans="1:14">
      <c r="A26" s="380"/>
      <c r="B26" s="695"/>
      <c r="C26" s="696"/>
      <c r="D26" s="22"/>
      <c r="E26" s="22"/>
      <c r="F26" s="23"/>
      <c r="G26" s="341" t="str">
        <f t="shared" si="0"/>
        <v/>
      </c>
      <c r="H26" s="724"/>
      <c r="I26" s="725"/>
      <c r="J26" s="725"/>
      <c r="K26" s="725"/>
      <c r="L26" s="699"/>
      <c r="M26" s="700"/>
      <c r="N26" s="713"/>
    </row>
    <row r="27" spans="1:14">
      <c r="A27" s="380"/>
      <c r="B27" s="695"/>
      <c r="C27" s="696"/>
      <c r="D27" s="22"/>
      <c r="E27" s="22"/>
      <c r="F27" s="23"/>
      <c r="G27" s="341" t="str">
        <f t="shared" si="0"/>
        <v/>
      </c>
      <c r="H27" s="724"/>
      <c r="I27" s="725"/>
      <c r="J27" s="725"/>
      <c r="K27" s="725"/>
      <c r="L27" s="699"/>
      <c r="M27" s="700"/>
      <c r="N27" s="713"/>
    </row>
    <row r="28" spans="1:14">
      <c r="A28" s="380"/>
      <c r="B28" s="695"/>
      <c r="C28" s="696"/>
      <c r="D28" s="22"/>
      <c r="E28" s="22"/>
      <c r="F28" s="23"/>
      <c r="G28" s="341" t="str">
        <f t="shared" si="0"/>
        <v/>
      </c>
      <c r="H28" s="724"/>
      <c r="I28" s="725"/>
      <c r="J28" s="725"/>
      <c r="K28" s="725"/>
      <c r="L28" s="699"/>
      <c r="M28" s="700"/>
      <c r="N28" s="713"/>
    </row>
    <row r="29" spans="1:14">
      <c r="A29" s="380"/>
      <c r="B29" s="695"/>
      <c r="C29" s="696"/>
      <c r="D29" s="22"/>
      <c r="E29" s="22"/>
      <c r="F29" s="23"/>
      <c r="G29" s="341" t="str">
        <f t="shared" si="0"/>
        <v/>
      </c>
      <c r="H29" s="724"/>
      <c r="I29" s="725"/>
      <c r="J29" s="725"/>
      <c r="K29" s="725"/>
      <c r="L29" s="699"/>
      <c r="M29" s="700"/>
      <c r="N29" s="713"/>
    </row>
    <row r="30" spans="1:14">
      <c r="A30" s="380"/>
      <c r="B30" s="695"/>
      <c r="C30" s="696"/>
      <c r="D30" s="22"/>
      <c r="E30" s="22"/>
      <c r="F30" s="23"/>
      <c r="G30" s="341" t="str">
        <f t="shared" si="0"/>
        <v/>
      </c>
      <c r="H30" s="724"/>
      <c r="I30" s="725"/>
      <c r="J30" s="725"/>
      <c r="K30" s="725"/>
      <c r="L30" s="699"/>
      <c r="M30" s="700"/>
      <c r="N30" s="713"/>
    </row>
    <row r="31" spans="1:14">
      <c r="A31" s="380"/>
      <c r="B31" s="695"/>
      <c r="C31" s="696"/>
      <c r="D31" s="22"/>
      <c r="E31" s="22"/>
      <c r="F31" s="23"/>
      <c r="G31" s="341" t="str">
        <f t="shared" si="0"/>
        <v/>
      </c>
      <c r="H31" s="724"/>
      <c r="I31" s="725"/>
      <c r="J31" s="725"/>
      <c r="K31" s="725"/>
      <c r="L31" s="699"/>
      <c r="M31" s="700"/>
      <c r="N31" s="713"/>
    </row>
    <row r="32" spans="1:14">
      <c r="A32" s="380"/>
      <c r="B32" s="695"/>
      <c r="C32" s="696"/>
      <c r="D32" s="22"/>
      <c r="E32" s="22"/>
      <c r="F32" s="23"/>
      <c r="G32" s="341" t="str">
        <f t="shared" si="0"/>
        <v/>
      </c>
      <c r="H32" s="724"/>
      <c r="I32" s="725"/>
      <c r="J32" s="725"/>
      <c r="K32" s="725"/>
      <c r="L32" s="699"/>
      <c r="M32" s="700"/>
      <c r="N32" s="713"/>
    </row>
    <row r="33" spans="1:14">
      <c r="A33" s="380"/>
      <c r="B33" s="695"/>
      <c r="C33" s="696"/>
      <c r="D33" s="22"/>
      <c r="E33" s="22"/>
      <c r="F33" s="23"/>
      <c r="G33" s="341" t="str">
        <f t="shared" si="0"/>
        <v/>
      </c>
      <c r="H33" s="724"/>
      <c r="I33" s="725"/>
      <c r="J33" s="725"/>
      <c r="K33" s="725"/>
      <c r="L33" s="699"/>
      <c r="M33" s="700"/>
      <c r="N33" s="713"/>
    </row>
    <row r="34" spans="1:14">
      <c r="A34" s="380"/>
      <c r="B34" s="695"/>
      <c r="C34" s="696"/>
      <c r="D34" s="22"/>
      <c r="E34" s="22"/>
      <c r="F34" s="23"/>
      <c r="G34" s="341" t="str">
        <f t="shared" si="0"/>
        <v/>
      </c>
      <c r="H34" s="724"/>
      <c r="I34" s="725"/>
      <c r="J34" s="725"/>
      <c r="K34" s="725"/>
      <c r="L34" s="699"/>
      <c r="M34" s="700"/>
      <c r="N34" s="713"/>
    </row>
    <row r="35" spans="1:14">
      <c r="A35" s="381"/>
      <c r="B35" s="695"/>
      <c r="C35" s="696"/>
      <c r="D35" s="22"/>
      <c r="E35" s="22"/>
      <c r="F35" s="23"/>
      <c r="G35" s="341" t="str">
        <f t="shared" si="0"/>
        <v/>
      </c>
      <c r="H35" s="724"/>
      <c r="I35" s="725"/>
      <c r="J35" s="725"/>
      <c r="K35" s="725"/>
      <c r="L35" s="699"/>
      <c r="M35" s="700"/>
      <c r="N35" s="713"/>
    </row>
    <row r="36" spans="1:14" ht="26.45" customHeight="1">
      <c r="A36" s="689" t="s">
        <v>57</v>
      </c>
      <c r="B36" s="703"/>
      <c r="C36" s="704"/>
      <c r="D36" s="264">
        <f t="shared" ref="D36:F36" si="1">IF(SUM(D7:D35)=0,"",SUM(D7:D35))</f>
        <v>27374</v>
      </c>
      <c r="E36" s="264">
        <f t="shared" si="1"/>
        <v>426</v>
      </c>
      <c r="F36" s="264">
        <f t="shared" si="1"/>
        <v>22181</v>
      </c>
      <c r="G36" s="341">
        <f t="shared" si="0"/>
        <v>0.82310375538073322</v>
      </c>
      <c r="H36" s="726"/>
      <c r="I36" s="727"/>
      <c r="J36" s="727"/>
      <c r="K36" s="727"/>
      <c r="L36" s="701"/>
      <c r="M36" s="702"/>
      <c r="N36" s="714"/>
    </row>
    <row r="37" spans="1:14">
      <c r="A37" s="24"/>
      <c r="B37" s="24"/>
      <c r="C37" s="24"/>
      <c r="D37" s="24"/>
      <c r="E37" s="24"/>
      <c r="F37" s="24"/>
      <c r="G37" s="24"/>
      <c r="H37" s="24"/>
      <c r="I37" s="24"/>
      <c r="J37" s="24"/>
      <c r="K37" s="24"/>
    </row>
    <row r="38" spans="1:14">
      <c r="A38" s="672" t="s">
        <v>627</v>
      </c>
      <c r="B38" s="672"/>
      <c r="C38" s="672"/>
      <c r="D38" s="672"/>
      <c r="E38" s="672"/>
      <c r="F38" s="672"/>
      <c r="G38" s="672"/>
      <c r="H38" s="672"/>
      <c r="I38" s="672"/>
      <c r="J38" s="672"/>
      <c r="K38" s="672"/>
    </row>
    <row r="39" spans="1:14" ht="10.5" customHeight="1">
      <c r="A39" s="24"/>
      <c r="B39" s="24"/>
      <c r="C39" s="24"/>
      <c r="D39" s="24"/>
      <c r="E39" s="24"/>
      <c r="F39" s="24"/>
      <c r="G39" s="24"/>
      <c r="H39" s="24"/>
      <c r="I39" s="24"/>
      <c r="J39" s="24"/>
      <c r="K39" s="24"/>
      <c r="L39" s="717"/>
      <c r="M39" s="718"/>
      <c r="N39" s="719"/>
    </row>
    <row r="40" spans="1:14" ht="72" customHeight="1">
      <c r="A40" s="370" t="s">
        <v>58</v>
      </c>
      <c r="B40" s="552" t="s">
        <v>59</v>
      </c>
      <c r="C40" s="553"/>
      <c r="D40" s="361" t="s">
        <v>60</v>
      </c>
      <c r="E40" s="361" t="s">
        <v>61</v>
      </c>
      <c r="F40" s="361" t="s">
        <v>62</v>
      </c>
      <c r="G40" s="361" t="s">
        <v>63</v>
      </c>
      <c r="H40" s="674" t="s">
        <v>615</v>
      </c>
      <c r="I40" s="675"/>
      <c r="J40" s="675"/>
      <c r="K40" s="676"/>
      <c r="L40" s="246">
        <v>3</v>
      </c>
      <c r="M40" s="260" t="str">
        <f>CONCATENATE(IF(L40="","",IF(L40=1,'[2]Base Datos'!$C$249,IF(L40=2,'[2]Base Datos'!$C$250,IF(L40=3,'[2]Base Datos'!$C$251,'[2]Base Datos'!$C$252)))),"")</f>
        <v xml:space="preserve">La información emitida por la Entidad cumple parcialmente con el objetivo de la pregunta. </v>
      </c>
      <c r="N40" s="715"/>
    </row>
    <row r="41" spans="1:14" ht="11.25" customHeight="1">
      <c r="A41" s="360" t="s">
        <v>64</v>
      </c>
      <c r="B41" s="547" t="s">
        <v>65</v>
      </c>
      <c r="C41" s="673"/>
      <c r="D41" s="431">
        <v>2031</v>
      </c>
      <c r="E41" s="438">
        <v>3832</v>
      </c>
      <c r="F41" s="25">
        <v>0</v>
      </c>
      <c r="G41" s="25">
        <f>+D41+E41</f>
        <v>5863</v>
      </c>
      <c r="H41" s="677" t="s">
        <v>712</v>
      </c>
      <c r="I41" s="678"/>
      <c r="J41" s="678"/>
      <c r="K41" s="679"/>
      <c r="L41" s="711"/>
      <c r="M41" s="711"/>
      <c r="N41" s="715"/>
    </row>
    <row r="42" spans="1:14" ht="11.25" customHeight="1">
      <c r="A42" s="360" t="s">
        <v>66</v>
      </c>
      <c r="B42" s="547" t="s">
        <v>67</v>
      </c>
      <c r="C42" s="673"/>
      <c r="D42" s="432">
        <v>150</v>
      </c>
      <c r="E42" s="439">
        <v>3096</v>
      </c>
      <c r="F42" s="439">
        <v>50</v>
      </c>
      <c r="G42" s="25">
        <f t="shared" ref="G42:G85" si="2">+D42+E42</f>
        <v>3246</v>
      </c>
      <c r="H42" s="680"/>
      <c r="I42" s="681"/>
      <c r="J42" s="681"/>
      <c r="K42" s="682"/>
      <c r="L42" s="711"/>
      <c r="M42" s="711"/>
      <c r="N42" s="715"/>
    </row>
    <row r="43" spans="1:14" ht="11.25" customHeight="1">
      <c r="A43" s="360" t="s">
        <v>68</v>
      </c>
      <c r="B43" s="547" t="s">
        <v>69</v>
      </c>
      <c r="C43" s="673"/>
      <c r="D43" s="433">
        <v>190</v>
      </c>
      <c r="E43" s="440">
        <v>3629</v>
      </c>
      <c r="F43" s="26">
        <v>0</v>
      </c>
      <c r="G43" s="25">
        <f t="shared" si="2"/>
        <v>3819</v>
      </c>
      <c r="H43" s="680"/>
      <c r="I43" s="681"/>
      <c r="J43" s="681"/>
      <c r="K43" s="682"/>
      <c r="L43" s="711"/>
      <c r="M43" s="711"/>
      <c r="N43" s="715"/>
    </row>
    <row r="44" spans="1:14" ht="11.25" customHeight="1">
      <c r="A44" s="360" t="s">
        <v>70</v>
      </c>
      <c r="B44" s="547" t="s">
        <v>71</v>
      </c>
      <c r="C44" s="673"/>
      <c r="D44" s="434">
        <v>4711</v>
      </c>
      <c r="E44" s="441">
        <v>359</v>
      </c>
      <c r="F44" s="27">
        <v>0</v>
      </c>
      <c r="G44" s="25">
        <f t="shared" si="2"/>
        <v>5070</v>
      </c>
      <c r="H44" s="680"/>
      <c r="I44" s="681"/>
      <c r="J44" s="681"/>
      <c r="K44" s="682"/>
      <c r="L44" s="711"/>
      <c r="M44" s="711"/>
      <c r="N44" s="715"/>
    </row>
    <row r="45" spans="1:14" ht="11.25" customHeight="1">
      <c r="A45" s="360" t="s">
        <v>72</v>
      </c>
      <c r="B45" s="547" t="s">
        <v>73</v>
      </c>
      <c r="C45" s="673"/>
      <c r="D45" s="435">
        <v>306</v>
      </c>
      <c r="E45" s="442">
        <v>653</v>
      </c>
      <c r="F45" s="442">
        <v>250</v>
      </c>
      <c r="G45" s="25">
        <f t="shared" si="2"/>
        <v>959</v>
      </c>
      <c r="H45" s="680"/>
      <c r="I45" s="681"/>
      <c r="J45" s="681"/>
      <c r="K45" s="682"/>
      <c r="L45" s="711"/>
      <c r="M45" s="711"/>
      <c r="N45" s="715"/>
    </row>
    <row r="46" spans="1:14" ht="11.25" customHeight="1">
      <c r="A46" s="360" t="s">
        <v>74</v>
      </c>
      <c r="B46" s="547" t="s">
        <v>75</v>
      </c>
      <c r="C46" s="673"/>
      <c r="D46" s="435">
        <v>220</v>
      </c>
      <c r="E46" s="442">
        <v>863</v>
      </c>
      <c r="F46" s="442">
        <v>540</v>
      </c>
      <c r="G46" s="25">
        <f t="shared" si="2"/>
        <v>1083</v>
      </c>
      <c r="H46" s="680"/>
      <c r="I46" s="681"/>
      <c r="J46" s="681"/>
      <c r="K46" s="682"/>
      <c r="L46" s="711"/>
      <c r="M46" s="711"/>
      <c r="N46" s="715"/>
    </row>
    <row r="47" spans="1:14" ht="11.25" customHeight="1">
      <c r="A47" s="360" t="s">
        <v>76</v>
      </c>
      <c r="B47" s="547" t="s">
        <v>77</v>
      </c>
      <c r="C47" s="673"/>
      <c r="D47" s="435">
        <v>60</v>
      </c>
      <c r="E47" s="442">
        <v>1411</v>
      </c>
      <c r="F47" s="442">
        <v>1310</v>
      </c>
      <c r="G47" s="25">
        <f t="shared" si="2"/>
        <v>1471</v>
      </c>
      <c r="H47" s="680"/>
      <c r="I47" s="681"/>
      <c r="J47" s="681"/>
      <c r="K47" s="682"/>
      <c r="L47" s="711"/>
      <c r="M47" s="711"/>
      <c r="N47" s="715"/>
    </row>
    <row r="48" spans="1:14" ht="11.25" customHeight="1">
      <c r="A48" s="360" t="s">
        <v>78</v>
      </c>
      <c r="B48" s="547" t="s">
        <v>79</v>
      </c>
      <c r="C48" s="673"/>
      <c r="D48" s="435">
        <v>144</v>
      </c>
      <c r="E48" s="442">
        <v>1310</v>
      </c>
      <c r="F48" s="442">
        <v>660</v>
      </c>
      <c r="G48" s="25">
        <f t="shared" si="2"/>
        <v>1454</v>
      </c>
      <c r="H48" s="680"/>
      <c r="I48" s="681"/>
      <c r="J48" s="681"/>
      <c r="K48" s="682"/>
      <c r="L48" s="711"/>
      <c r="M48" s="711"/>
      <c r="N48" s="715"/>
    </row>
    <row r="49" spans="1:14" ht="11.25" customHeight="1">
      <c r="A49" s="360" t="s">
        <v>80</v>
      </c>
      <c r="B49" s="547" t="s">
        <v>81</v>
      </c>
      <c r="C49" s="673"/>
      <c r="D49" s="435">
        <v>228</v>
      </c>
      <c r="E49" s="442">
        <v>3758</v>
      </c>
      <c r="F49" s="442">
        <v>320</v>
      </c>
      <c r="G49" s="25">
        <f t="shared" si="2"/>
        <v>3986</v>
      </c>
      <c r="H49" s="680"/>
      <c r="I49" s="681"/>
      <c r="J49" s="681"/>
      <c r="K49" s="682"/>
      <c r="L49" s="711"/>
      <c r="M49" s="711"/>
      <c r="N49" s="715"/>
    </row>
    <row r="50" spans="1:14" ht="11.25" customHeight="1">
      <c r="A50" s="360" t="s">
        <v>82</v>
      </c>
      <c r="B50" s="547" t="s">
        <v>83</v>
      </c>
      <c r="C50" s="673"/>
      <c r="D50" s="435">
        <v>223</v>
      </c>
      <c r="E50" s="442">
        <v>647</v>
      </c>
      <c r="F50" s="442">
        <v>400</v>
      </c>
      <c r="G50" s="25">
        <f t="shared" si="2"/>
        <v>870</v>
      </c>
      <c r="H50" s="680"/>
      <c r="I50" s="681"/>
      <c r="J50" s="681"/>
      <c r="K50" s="682"/>
      <c r="L50" s="711"/>
      <c r="M50" s="711"/>
      <c r="N50" s="715"/>
    </row>
    <row r="51" spans="1:14" ht="11.25" customHeight="1">
      <c r="A51" s="360" t="s">
        <v>84</v>
      </c>
      <c r="B51" s="547" t="s">
        <v>85</v>
      </c>
      <c r="C51" s="673"/>
      <c r="D51" s="435">
        <v>134</v>
      </c>
      <c r="E51" s="442">
        <v>829</v>
      </c>
      <c r="F51" s="442">
        <v>690</v>
      </c>
      <c r="G51" s="25">
        <f t="shared" si="2"/>
        <v>963</v>
      </c>
      <c r="H51" s="680"/>
      <c r="I51" s="681"/>
      <c r="J51" s="681"/>
      <c r="K51" s="682"/>
      <c r="L51" s="711"/>
      <c r="M51" s="711"/>
      <c r="N51" s="715"/>
    </row>
    <row r="52" spans="1:14" ht="11.25" customHeight="1">
      <c r="A52" s="360" t="s">
        <v>86</v>
      </c>
      <c r="B52" s="547" t="s">
        <v>87</v>
      </c>
      <c r="C52" s="673"/>
      <c r="D52" s="433">
        <v>52</v>
      </c>
      <c r="E52" s="441">
        <v>2133</v>
      </c>
      <c r="F52" s="441">
        <v>1790</v>
      </c>
      <c r="G52" s="25">
        <f t="shared" si="2"/>
        <v>2185</v>
      </c>
      <c r="H52" s="680"/>
      <c r="I52" s="681"/>
      <c r="J52" s="681"/>
      <c r="K52" s="682"/>
      <c r="L52" s="711"/>
      <c r="M52" s="711"/>
      <c r="N52" s="715"/>
    </row>
    <row r="53" spans="1:14" ht="11.25" customHeight="1">
      <c r="A53" s="360" t="s">
        <v>88</v>
      </c>
      <c r="B53" s="547" t="s">
        <v>89</v>
      </c>
      <c r="C53" s="673"/>
      <c r="D53" s="435">
        <v>1541</v>
      </c>
      <c r="E53" s="442">
        <v>552</v>
      </c>
      <c r="F53" s="442">
        <v>390</v>
      </c>
      <c r="G53" s="25">
        <f t="shared" si="2"/>
        <v>2093</v>
      </c>
      <c r="H53" s="680"/>
      <c r="I53" s="681"/>
      <c r="J53" s="681"/>
      <c r="K53" s="682"/>
      <c r="L53" s="711"/>
      <c r="M53" s="711"/>
      <c r="N53" s="715"/>
    </row>
    <row r="54" spans="1:14" ht="11.25" customHeight="1">
      <c r="A54" s="360" t="s">
        <v>90</v>
      </c>
      <c r="B54" s="547" t="s">
        <v>91</v>
      </c>
      <c r="C54" s="673"/>
      <c r="D54" s="435">
        <v>1535</v>
      </c>
      <c r="E54" s="442">
        <v>1479</v>
      </c>
      <c r="F54" s="442">
        <v>1020</v>
      </c>
      <c r="G54" s="25">
        <f t="shared" si="2"/>
        <v>3014</v>
      </c>
      <c r="H54" s="680"/>
      <c r="I54" s="681"/>
      <c r="J54" s="681"/>
      <c r="K54" s="682"/>
      <c r="L54" s="711"/>
      <c r="M54" s="711"/>
      <c r="N54" s="715"/>
    </row>
    <row r="55" spans="1:14" ht="11.25" customHeight="1">
      <c r="A55" s="360" t="s">
        <v>92</v>
      </c>
      <c r="B55" s="547" t="s">
        <v>93</v>
      </c>
      <c r="C55" s="673"/>
      <c r="D55" s="435">
        <v>1837</v>
      </c>
      <c r="E55" s="442">
        <v>1577</v>
      </c>
      <c r="F55" s="442">
        <v>1000</v>
      </c>
      <c r="G55" s="25">
        <f t="shared" si="2"/>
        <v>3414</v>
      </c>
      <c r="H55" s="680"/>
      <c r="I55" s="681"/>
      <c r="J55" s="681"/>
      <c r="K55" s="682"/>
      <c r="L55" s="711"/>
      <c r="M55" s="711"/>
      <c r="N55" s="715"/>
    </row>
    <row r="56" spans="1:14" ht="11.25" customHeight="1">
      <c r="A56" s="360" t="s">
        <v>94</v>
      </c>
      <c r="B56" s="547" t="s">
        <v>95</v>
      </c>
      <c r="C56" s="673"/>
      <c r="D56" s="435">
        <v>948</v>
      </c>
      <c r="E56" s="442">
        <v>939</v>
      </c>
      <c r="F56" s="442">
        <v>360</v>
      </c>
      <c r="G56" s="25">
        <f t="shared" si="2"/>
        <v>1887</v>
      </c>
      <c r="H56" s="680"/>
      <c r="I56" s="681"/>
      <c r="J56" s="681"/>
      <c r="K56" s="682"/>
      <c r="L56" s="711"/>
      <c r="M56" s="711"/>
      <c r="N56" s="715"/>
    </row>
    <row r="57" spans="1:14" ht="11.25" customHeight="1">
      <c r="A57" s="360" t="s">
        <v>96</v>
      </c>
      <c r="B57" s="547" t="s">
        <v>97</v>
      </c>
      <c r="C57" s="673"/>
      <c r="D57" s="435">
        <v>2948</v>
      </c>
      <c r="E57" s="442">
        <v>972</v>
      </c>
      <c r="F57" s="442">
        <v>0</v>
      </c>
      <c r="G57" s="25">
        <f t="shared" si="2"/>
        <v>3920</v>
      </c>
      <c r="H57" s="680"/>
      <c r="I57" s="681"/>
      <c r="J57" s="681"/>
      <c r="K57" s="682"/>
      <c r="L57" s="711"/>
      <c r="M57" s="711"/>
      <c r="N57" s="715"/>
    </row>
    <row r="58" spans="1:14" ht="11.25" customHeight="1">
      <c r="A58" s="360" t="s">
        <v>98</v>
      </c>
      <c r="B58" s="547" t="s">
        <v>99</v>
      </c>
      <c r="C58" s="673"/>
      <c r="D58" s="435">
        <v>1369</v>
      </c>
      <c r="E58" s="442">
        <v>1026</v>
      </c>
      <c r="F58" s="442">
        <v>710</v>
      </c>
      <c r="G58" s="25">
        <f t="shared" si="2"/>
        <v>2395</v>
      </c>
      <c r="H58" s="680"/>
      <c r="I58" s="681"/>
      <c r="J58" s="681"/>
      <c r="K58" s="682"/>
      <c r="L58" s="711"/>
      <c r="M58" s="711"/>
      <c r="N58" s="715"/>
    </row>
    <row r="59" spans="1:14" ht="11.25" customHeight="1">
      <c r="A59" s="360" t="s">
        <v>100</v>
      </c>
      <c r="B59" s="547" t="s">
        <v>101</v>
      </c>
      <c r="C59" s="673"/>
      <c r="D59" s="435">
        <v>895</v>
      </c>
      <c r="E59" s="442">
        <v>1168</v>
      </c>
      <c r="F59" s="442">
        <v>390</v>
      </c>
      <c r="G59" s="25">
        <f t="shared" si="2"/>
        <v>2063</v>
      </c>
      <c r="H59" s="680"/>
      <c r="I59" s="681"/>
      <c r="J59" s="681"/>
      <c r="K59" s="682"/>
      <c r="L59" s="711"/>
      <c r="M59" s="711"/>
      <c r="N59" s="715"/>
    </row>
    <row r="60" spans="1:14" ht="11.25" customHeight="1">
      <c r="A60" s="360" t="s">
        <v>102</v>
      </c>
      <c r="B60" s="547" t="s">
        <v>103</v>
      </c>
      <c r="C60" s="673"/>
      <c r="D60" s="435">
        <v>10</v>
      </c>
      <c r="E60" s="442">
        <v>103</v>
      </c>
      <c r="F60" s="28">
        <v>0</v>
      </c>
      <c r="G60" s="25"/>
      <c r="H60" s="680"/>
      <c r="I60" s="681"/>
      <c r="J60" s="681"/>
      <c r="K60" s="682"/>
      <c r="L60" s="711"/>
      <c r="M60" s="711"/>
      <c r="N60" s="715"/>
    </row>
    <row r="61" spans="1:14" ht="11.25" customHeight="1">
      <c r="A61" s="360" t="s">
        <v>104</v>
      </c>
      <c r="B61" s="547" t="s">
        <v>105</v>
      </c>
      <c r="C61" s="673"/>
      <c r="D61" s="435">
        <v>3</v>
      </c>
      <c r="E61" s="442">
        <v>339</v>
      </c>
      <c r="F61" s="28">
        <v>0</v>
      </c>
      <c r="G61" s="25"/>
      <c r="H61" s="680"/>
      <c r="I61" s="681"/>
      <c r="J61" s="681"/>
      <c r="K61" s="682"/>
      <c r="L61" s="711"/>
      <c r="M61" s="711"/>
      <c r="N61" s="715"/>
    </row>
    <row r="62" spans="1:14" ht="11.25" customHeight="1">
      <c r="A62" s="360" t="s">
        <v>106</v>
      </c>
      <c r="B62" s="547" t="s">
        <v>107</v>
      </c>
      <c r="C62" s="673"/>
      <c r="D62" s="435">
        <v>0</v>
      </c>
      <c r="E62" s="442">
        <v>586</v>
      </c>
      <c r="F62" s="442">
        <v>120</v>
      </c>
      <c r="G62" s="25"/>
      <c r="H62" s="680"/>
      <c r="I62" s="681"/>
      <c r="J62" s="681"/>
      <c r="K62" s="682"/>
      <c r="L62" s="711"/>
      <c r="M62" s="711"/>
      <c r="N62" s="715"/>
    </row>
    <row r="63" spans="1:14" ht="11.25" customHeight="1">
      <c r="A63" s="360" t="s">
        <v>108</v>
      </c>
      <c r="B63" s="547" t="s">
        <v>109</v>
      </c>
      <c r="C63" s="673"/>
      <c r="D63" s="435">
        <v>955</v>
      </c>
      <c r="E63" s="442">
        <v>447</v>
      </c>
      <c r="F63" s="442">
        <v>50</v>
      </c>
      <c r="G63" s="25">
        <f t="shared" si="2"/>
        <v>1402</v>
      </c>
      <c r="H63" s="680"/>
      <c r="I63" s="681"/>
      <c r="J63" s="681"/>
      <c r="K63" s="682"/>
      <c r="L63" s="711"/>
      <c r="M63" s="711"/>
      <c r="N63" s="715"/>
    </row>
    <row r="64" spans="1:14" ht="11.25" customHeight="1">
      <c r="A64" s="360" t="s">
        <v>110</v>
      </c>
      <c r="B64" s="547" t="s">
        <v>111</v>
      </c>
      <c r="C64" s="673"/>
      <c r="D64" s="435">
        <v>982</v>
      </c>
      <c r="E64" s="442">
        <v>251</v>
      </c>
      <c r="F64" s="442">
        <v>100</v>
      </c>
      <c r="G64" s="25">
        <f t="shared" si="2"/>
        <v>1233</v>
      </c>
      <c r="H64" s="680"/>
      <c r="I64" s="681"/>
      <c r="J64" s="681"/>
      <c r="K64" s="682"/>
      <c r="L64" s="711"/>
      <c r="M64" s="711"/>
      <c r="N64" s="715"/>
    </row>
    <row r="65" spans="1:14" ht="11.25" customHeight="1">
      <c r="A65" s="360" t="s">
        <v>112</v>
      </c>
      <c r="B65" s="547" t="s">
        <v>113</v>
      </c>
      <c r="C65" s="673"/>
      <c r="D65" s="435">
        <v>235</v>
      </c>
      <c r="E65" s="442">
        <v>678</v>
      </c>
      <c r="F65" s="442">
        <v>100</v>
      </c>
      <c r="G65" s="25">
        <f t="shared" si="2"/>
        <v>913</v>
      </c>
      <c r="H65" s="680"/>
      <c r="I65" s="681"/>
      <c r="J65" s="681"/>
      <c r="K65" s="682"/>
      <c r="L65" s="711"/>
      <c r="M65" s="711"/>
      <c r="N65" s="715"/>
    </row>
    <row r="66" spans="1:14" ht="11.25" customHeight="1">
      <c r="A66" s="360" t="s">
        <v>114</v>
      </c>
      <c r="B66" s="547" t="s">
        <v>115</v>
      </c>
      <c r="C66" s="673"/>
      <c r="D66" s="435">
        <v>295</v>
      </c>
      <c r="E66" s="442">
        <v>682</v>
      </c>
      <c r="F66" s="442">
        <v>0</v>
      </c>
      <c r="G66" s="25">
        <f t="shared" si="2"/>
        <v>977</v>
      </c>
      <c r="H66" s="680"/>
      <c r="I66" s="681"/>
      <c r="J66" s="681"/>
      <c r="K66" s="682"/>
      <c r="L66" s="711"/>
      <c r="M66" s="711"/>
      <c r="N66" s="715"/>
    </row>
    <row r="67" spans="1:14" ht="11.25" customHeight="1">
      <c r="A67" s="360" t="s">
        <v>116</v>
      </c>
      <c r="B67" s="547" t="s">
        <v>117</v>
      </c>
      <c r="C67" s="673"/>
      <c r="D67" s="436">
        <v>35</v>
      </c>
      <c r="E67" s="439">
        <v>544</v>
      </c>
      <c r="F67" s="439">
        <v>0</v>
      </c>
      <c r="G67" s="25"/>
      <c r="H67" s="680"/>
      <c r="I67" s="681"/>
      <c r="J67" s="681"/>
      <c r="K67" s="682"/>
      <c r="L67" s="711"/>
      <c r="M67" s="711"/>
      <c r="N67" s="715"/>
    </row>
    <row r="68" spans="1:14" ht="11.25" customHeight="1">
      <c r="A68" s="360" t="s">
        <v>118</v>
      </c>
      <c r="B68" s="547" t="s">
        <v>119</v>
      </c>
      <c r="C68" s="673"/>
      <c r="D68" s="436">
        <v>0</v>
      </c>
      <c r="E68" s="439">
        <v>1262</v>
      </c>
      <c r="F68" s="439">
        <v>0</v>
      </c>
      <c r="G68" s="25">
        <f t="shared" si="2"/>
        <v>1262</v>
      </c>
      <c r="H68" s="680"/>
      <c r="I68" s="681"/>
      <c r="J68" s="681"/>
      <c r="K68" s="682"/>
      <c r="L68" s="711"/>
      <c r="M68" s="711"/>
      <c r="N68" s="715"/>
    </row>
    <row r="69" spans="1:14" ht="11.25" customHeight="1">
      <c r="A69" s="360" t="s">
        <v>120</v>
      </c>
      <c r="B69" s="547" t="s">
        <v>121</v>
      </c>
      <c r="C69" s="673"/>
      <c r="D69" s="436">
        <v>350</v>
      </c>
      <c r="E69" s="439">
        <v>347</v>
      </c>
      <c r="F69" s="439">
        <v>220</v>
      </c>
      <c r="G69" s="25"/>
      <c r="H69" s="680"/>
      <c r="I69" s="681"/>
      <c r="J69" s="681"/>
      <c r="K69" s="682"/>
      <c r="L69" s="711"/>
      <c r="M69" s="711"/>
      <c r="N69" s="715"/>
    </row>
    <row r="70" spans="1:14" ht="11.25" customHeight="1">
      <c r="A70" s="360" t="s">
        <v>122</v>
      </c>
      <c r="B70" s="547" t="s">
        <v>123</v>
      </c>
      <c r="C70" s="673"/>
      <c r="D70" s="437">
        <v>1160</v>
      </c>
      <c r="E70" s="443">
        <v>600</v>
      </c>
      <c r="F70" s="443">
        <v>0</v>
      </c>
      <c r="G70" s="25">
        <f t="shared" si="2"/>
        <v>1760</v>
      </c>
      <c r="H70" s="680"/>
      <c r="I70" s="681"/>
      <c r="J70" s="681"/>
      <c r="K70" s="682"/>
      <c r="L70" s="711"/>
      <c r="M70" s="711"/>
      <c r="N70" s="715"/>
    </row>
    <row r="71" spans="1:14" ht="11.25" customHeight="1">
      <c r="A71" s="360" t="s">
        <v>124</v>
      </c>
      <c r="B71" s="547" t="s">
        <v>125</v>
      </c>
      <c r="C71" s="673"/>
      <c r="D71" s="437">
        <v>40</v>
      </c>
      <c r="E71" s="443">
        <v>1291</v>
      </c>
      <c r="F71" s="443">
        <v>0</v>
      </c>
      <c r="G71" s="25">
        <f t="shared" si="2"/>
        <v>1331</v>
      </c>
      <c r="H71" s="680"/>
      <c r="I71" s="681"/>
      <c r="J71" s="681"/>
      <c r="K71" s="682"/>
      <c r="L71" s="711"/>
      <c r="M71" s="711"/>
      <c r="N71" s="715"/>
    </row>
    <row r="72" spans="1:14" ht="11.25" customHeight="1">
      <c r="A72" s="360" t="s">
        <v>126</v>
      </c>
      <c r="B72" s="547" t="s">
        <v>127</v>
      </c>
      <c r="C72" s="673"/>
      <c r="D72" s="437">
        <v>0</v>
      </c>
      <c r="E72" s="443">
        <v>242</v>
      </c>
      <c r="F72" s="443">
        <v>0</v>
      </c>
      <c r="G72" s="25"/>
      <c r="H72" s="680"/>
      <c r="I72" s="681"/>
      <c r="J72" s="681"/>
      <c r="K72" s="682"/>
      <c r="L72" s="711"/>
      <c r="M72" s="711"/>
      <c r="N72" s="715"/>
    </row>
    <row r="73" spans="1:14" ht="11.25" customHeight="1">
      <c r="A73" s="360" t="s">
        <v>128</v>
      </c>
      <c r="B73" s="547" t="s">
        <v>129</v>
      </c>
      <c r="C73" s="673"/>
      <c r="D73" s="437">
        <v>0</v>
      </c>
      <c r="E73" s="443">
        <v>678</v>
      </c>
      <c r="F73" s="443">
        <v>0</v>
      </c>
      <c r="G73" s="25"/>
      <c r="H73" s="680"/>
      <c r="I73" s="681"/>
      <c r="J73" s="681"/>
      <c r="K73" s="682"/>
      <c r="L73" s="711"/>
      <c r="M73" s="711"/>
      <c r="N73" s="715"/>
    </row>
    <row r="74" spans="1:14" ht="11.25" customHeight="1">
      <c r="A74" s="360" t="s">
        <v>130</v>
      </c>
      <c r="B74" s="547" t="s">
        <v>131</v>
      </c>
      <c r="C74" s="673"/>
      <c r="D74" s="437">
        <v>19</v>
      </c>
      <c r="E74" s="443">
        <v>601</v>
      </c>
      <c r="F74" s="443">
        <v>200</v>
      </c>
      <c r="G74" s="25"/>
      <c r="H74" s="680"/>
      <c r="I74" s="681"/>
      <c r="J74" s="681"/>
      <c r="K74" s="682"/>
      <c r="L74" s="711"/>
      <c r="M74" s="711"/>
      <c r="N74" s="715"/>
    </row>
    <row r="75" spans="1:14" ht="11.25" customHeight="1">
      <c r="A75" s="360" t="s">
        <v>132</v>
      </c>
      <c r="B75" s="547" t="s">
        <v>133</v>
      </c>
      <c r="C75" s="673"/>
      <c r="D75" s="437">
        <v>5</v>
      </c>
      <c r="E75" s="443">
        <v>598</v>
      </c>
      <c r="F75" s="443">
        <v>0</v>
      </c>
      <c r="G75" s="25"/>
      <c r="H75" s="680"/>
      <c r="I75" s="681"/>
      <c r="J75" s="681"/>
      <c r="K75" s="682"/>
      <c r="L75" s="711"/>
      <c r="M75" s="711"/>
      <c r="N75" s="715"/>
    </row>
    <row r="76" spans="1:14" ht="11.25" customHeight="1">
      <c r="A76" s="360" t="s">
        <v>134</v>
      </c>
      <c r="B76" s="547" t="s">
        <v>135</v>
      </c>
      <c r="C76" s="673"/>
      <c r="D76" s="437">
        <v>0</v>
      </c>
      <c r="E76" s="443">
        <v>441</v>
      </c>
      <c r="F76" s="443">
        <v>0</v>
      </c>
      <c r="G76" s="25"/>
      <c r="H76" s="680"/>
      <c r="I76" s="681"/>
      <c r="J76" s="681"/>
      <c r="K76" s="682"/>
      <c r="L76" s="711"/>
      <c r="M76" s="711"/>
      <c r="N76" s="715"/>
    </row>
    <row r="77" spans="1:14" ht="11.25" customHeight="1">
      <c r="A77" s="360" t="s">
        <v>136</v>
      </c>
      <c r="B77" s="547" t="s">
        <v>137</v>
      </c>
      <c r="C77" s="673"/>
      <c r="D77" s="437">
        <v>0</v>
      </c>
      <c r="E77" s="443">
        <v>330</v>
      </c>
      <c r="F77" s="443">
        <v>0</v>
      </c>
      <c r="G77" s="25"/>
      <c r="H77" s="680"/>
      <c r="I77" s="681"/>
      <c r="J77" s="681"/>
      <c r="K77" s="682"/>
      <c r="L77" s="711"/>
      <c r="M77" s="711"/>
      <c r="N77" s="715"/>
    </row>
    <row r="78" spans="1:14" ht="11.25" customHeight="1">
      <c r="A78" s="360" t="s">
        <v>138</v>
      </c>
      <c r="B78" s="547" t="s">
        <v>139</v>
      </c>
      <c r="C78" s="673"/>
      <c r="D78" s="437">
        <v>0</v>
      </c>
      <c r="E78" s="443">
        <v>684</v>
      </c>
      <c r="F78" s="443">
        <v>0</v>
      </c>
      <c r="G78" s="25"/>
      <c r="H78" s="680"/>
      <c r="I78" s="681"/>
      <c r="J78" s="681"/>
      <c r="K78" s="682"/>
      <c r="L78" s="711"/>
      <c r="M78" s="711"/>
      <c r="N78" s="715"/>
    </row>
    <row r="79" spans="1:14" ht="11.25" customHeight="1">
      <c r="A79" s="360" t="s">
        <v>140</v>
      </c>
      <c r="B79" s="547" t="s">
        <v>141</v>
      </c>
      <c r="C79" s="673"/>
      <c r="D79" s="437">
        <v>25</v>
      </c>
      <c r="E79" s="443">
        <v>780</v>
      </c>
      <c r="F79" s="443">
        <v>0</v>
      </c>
      <c r="G79" s="25"/>
      <c r="H79" s="680"/>
      <c r="I79" s="681"/>
      <c r="J79" s="681"/>
      <c r="K79" s="682"/>
      <c r="L79" s="711"/>
      <c r="M79" s="711"/>
      <c r="N79" s="715"/>
    </row>
    <row r="80" spans="1:14" ht="11.25" customHeight="1">
      <c r="A80" s="360" t="s">
        <v>142</v>
      </c>
      <c r="B80" s="547" t="s">
        <v>143</v>
      </c>
      <c r="C80" s="673"/>
      <c r="D80" s="437">
        <v>0</v>
      </c>
      <c r="E80" s="443">
        <v>649</v>
      </c>
      <c r="F80" s="443">
        <v>0</v>
      </c>
      <c r="G80" s="25"/>
      <c r="H80" s="680"/>
      <c r="I80" s="681"/>
      <c r="J80" s="681"/>
      <c r="K80" s="682"/>
      <c r="L80" s="711"/>
      <c r="M80" s="711"/>
      <c r="N80" s="715"/>
    </row>
    <row r="81" spans="1:29" ht="11.25" customHeight="1">
      <c r="A81" s="360" t="s">
        <v>144</v>
      </c>
      <c r="B81" s="547" t="s">
        <v>145</v>
      </c>
      <c r="C81" s="673"/>
      <c r="D81" s="437">
        <v>0</v>
      </c>
      <c r="E81" s="443">
        <v>656</v>
      </c>
      <c r="F81" s="443">
        <v>0</v>
      </c>
      <c r="G81" s="25"/>
      <c r="H81" s="680"/>
      <c r="I81" s="681"/>
      <c r="J81" s="681"/>
      <c r="K81" s="682"/>
      <c r="L81" s="711"/>
      <c r="M81" s="711"/>
      <c r="N81" s="715"/>
    </row>
    <row r="82" spans="1:29" ht="11.25" customHeight="1">
      <c r="A82" s="360" t="s">
        <v>146</v>
      </c>
      <c r="B82" s="547" t="s">
        <v>147</v>
      </c>
      <c r="C82" s="673"/>
      <c r="D82" s="437">
        <v>35</v>
      </c>
      <c r="E82" s="443">
        <v>573</v>
      </c>
      <c r="F82" s="443">
        <v>100</v>
      </c>
      <c r="G82" s="25"/>
      <c r="H82" s="680"/>
      <c r="I82" s="681"/>
      <c r="J82" s="681"/>
      <c r="K82" s="682"/>
      <c r="L82" s="711"/>
      <c r="M82" s="711"/>
      <c r="N82" s="715"/>
    </row>
    <row r="83" spans="1:29" ht="11.25" customHeight="1">
      <c r="A83" s="360" t="s">
        <v>148</v>
      </c>
      <c r="B83" s="547" t="s">
        <v>149</v>
      </c>
      <c r="C83" s="673"/>
      <c r="D83" s="437">
        <v>0</v>
      </c>
      <c r="E83" s="443">
        <v>566</v>
      </c>
      <c r="F83" s="443">
        <v>0</v>
      </c>
      <c r="G83" s="25"/>
      <c r="H83" s="680"/>
      <c r="I83" s="681"/>
      <c r="J83" s="681"/>
      <c r="K83" s="682"/>
      <c r="L83" s="711"/>
      <c r="M83" s="711"/>
      <c r="N83" s="715"/>
    </row>
    <row r="84" spans="1:29" ht="11.25" customHeight="1">
      <c r="A84" s="360" t="s">
        <v>150</v>
      </c>
      <c r="B84" s="547" t="s">
        <v>151</v>
      </c>
      <c r="C84" s="673"/>
      <c r="D84" s="437">
        <v>0</v>
      </c>
      <c r="E84" s="443">
        <v>590</v>
      </c>
      <c r="F84" s="443">
        <v>0</v>
      </c>
      <c r="G84" s="25"/>
      <c r="H84" s="680"/>
      <c r="I84" s="681"/>
      <c r="J84" s="681"/>
      <c r="K84" s="682"/>
      <c r="L84" s="711"/>
      <c r="M84" s="711"/>
      <c r="N84" s="715"/>
    </row>
    <row r="85" spans="1:29" ht="11.25" customHeight="1">
      <c r="A85" s="360" t="s">
        <v>152</v>
      </c>
      <c r="B85" s="547" t="s">
        <v>153</v>
      </c>
      <c r="C85" s="673"/>
      <c r="D85" s="437">
        <v>0</v>
      </c>
      <c r="E85" s="443">
        <v>0</v>
      </c>
      <c r="F85" s="443">
        <v>0</v>
      </c>
      <c r="G85" s="25">
        <f t="shared" si="2"/>
        <v>0</v>
      </c>
      <c r="H85" s="680"/>
      <c r="I85" s="681"/>
      <c r="J85" s="681"/>
      <c r="K85" s="682"/>
      <c r="L85" s="711"/>
      <c r="M85" s="711"/>
      <c r="N85" s="715"/>
    </row>
    <row r="86" spans="1:29" ht="11.25" customHeight="1">
      <c r="A86" s="382" t="s">
        <v>154</v>
      </c>
      <c r="B86" s="547" t="s">
        <v>155</v>
      </c>
      <c r="C86" s="673"/>
      <c r="D86" s="437">
        <v>215</v>
      </c>
      <c r="E86" s="443">
        <v>533</v>
      </c>
      <c r="F86" s="29">
        <v>0</v>
      </c>
      <c r="G86" s="25"/>
      <c r="H86" s="680"/>
      <c r="I86" s="681"/>
      <c r="J86" s="681"/>
      <c r="K86" s="682"/>
      <c r="L86" s="711"/>
      <c r="M86" s="711"/>
      <c r="N86" s="715"/>
    </row>
    <row r="87" spans="1:29" ht="11.25" customHeight="1">
      <c r="A87" s="382"/>
      <c r="B87" s="546" t="s">
        <v>18</v>
      </c>
      <c r="C87" s="689"/>
      <c r="D87" s="265">
        <f>IF(SUM(D41:D86)=0,"",SUM(D41:D86))</f>
        <v>23886</v>
      </c>
      <c r="E87" s="265">
        <f>IF(SUM(E41:E86)=0,"",SUM(E41:E86))</f>
        <v>45284</v>
      </c>
      <c r="F87" s="265">
        <f>IF(SUM(F41:F86)=0,"",SUM(F41:F86))</f>
        <v>10770</v>
      </c>
      <c r="G87" s="265">
        <f>IF(SUM(G41:G86)=0,"",SUM(G41:G86))</f>
        <v>58633</v>
      </c>
      <c r="H87" s="683"/>
      <c r="I87" s="684"/>
      <c r="J87" s="684"/>
      <c r="K87" s="685"/>
      <c r="L87" s="711"/>
      <c r="M87" s="711"/>
      <c r="N87" s="716"/>
    </row>
    <row r="88" spans="1:29" ht="11.25" customHeight="1">
      <c r="A88" s="24"/>
      <c r="B88" s="24"/>
      <c r="C88" s="24"/>
      <c r="D88" s="24"/>
      <c r="E88" s="24"/>
      <c r="F88" s="24"/>
      <c r="G88" s="24"/>
      <c r="H88" s="24"/>
      <c r="I88" s="24"/>
      <c r="J88" s="24"/>
      <c r="K88" s="24"/>
    </row>
    <row r="89" spans="1:29">
      <c r="A89" s="24"/>
      <c r="B89" s="24"/>
      <c r="C89" s="24"/>
      <c r="D89" s="24"/>
      <c r="E89" s="24"/>
      <c r="F89" s="24"/>
      <c r="G89" s="24"/>
      <c r="H89" s="24"/>
      <c r="I89" s="24"/>
      <c r="J89" s="24"/>
      <c r="K89" s="24"/>
    </row>
    <row r="90" spans="1:29" s="2" customFormat="1" ht="26.45" customHeight="1">
      <c r="A90" s="690" t="s">
        <v>628</v>
      </c>
      <c r="B90" s="691"/>
      <c r="C90" s="691"/>
      <c r="D90" s="691"/>
      <c r="E90" s="691"/>
      <c r="F90" s="691"/>
      <c r="G90" s="691"/>
      <c r="H90" s="691"/>
      <c r="I90" s="691"/>
      <c r="J90" s="691"/>
      <c r="K90" s="691"/>
      <c r="L90" s="708"/>
      <c r="M90" s="709"/>
      <c r="N90" s="710"/>
      <c r="O90"/>
      <c r="P90"/>
      <c r="Q90"/>
      <c r="R90"/>
      <c r="S90"/>
      <c r="T90"/>
      <c r="U90"/>
      <c r="V90"/>
      <c r="W90"/>
      <c r="X90"/>
      <c r="Y90"/>
      <c r="Z90"/>
      <c r="AA90"/>
      <c r="AB90"/>
      <c r="AC90"/>
    </row>
    <row r="91" spans="1:29" s="2" customFormat="1" ht="88.5" customHeight="1">
      <c r="A91" s="686" t="s">
        <v>718</v>
      </c>
      <c r="B91" s="687"/>
      <c r="C91" s="687"/>
      <c r="D91" s="687"/>
      <c r="E91" s="687"/>
      <c r="F91" s="687"/>
      <c r="G91" s="687"/>
      <c r="H91" s="687"/>
      <c r="I91" s="687"/>
      <c r="J91" s="687"/>
      <c r="K91" s="688"/>
      <c r="L91" s="246">
        <v>2</v>
      </c>
      <c r="M91" s="260" t="str">
        <f>CONCATENATE(IF(L91="","",IF(L91=1,'[2]Base Datos'!$C$249,IF(L91=2,'[2]Base Datos'!$C$250,IF(L91=3,'[2]Base Datos'!$C$251,'[2]Base Datos'!$C$252)))),"")</f>
        <v xml:space="preserve">La información emitida por la Entidad cumple de manera satisfactoria con el objetivo de la pregunta. </v>
      </c>
      <c r="N91" s="249"/>
      <c r="O91"/>
      <c r="P91"/>
      <c r="Q91"/>
      <c r="R91"/>
      <c r="S91"/>
      <c r="T91"/>
      <c r="U91"/>
      <c r="V91"/>
      <c r="W91"/>
      <c r="X91"/>
      <c r="Y91"/>
      <c r="Z91"/>
      <c r="AA91"/>
      <c r="AB91"/>
      <c r="AC91"/>
    </row>
    <row r="92" spans="1:29" s="2" customFormat="1">
      <c r="A92" s="10"/>
      <c r="B92" s="10"/>
      <c r="C92" s="10"/>
      <c r="D92" s="10"/>
      <c r="E92" s="10"/>
      <c r="F92" s="10"/>
      <c r="G92" s="10"/>
      <c r="H92" s="10"/>
      <c r="I92" s="10"/>
      <c r="J92" s="10"/>
      <c r="K92" s="10"/>
      <c r="L92"/>
      <c r="M92"/>
      <c r="O92"/>
      <c r="P92"/>
      <c r="Q92"/>
      <c r="R92"/>
      <c r="S92"/>
      <c r="T92"/>
      <c r="U92"/>
      <c r="V92"/>
      <c r="W92"/>
      <c r="X92"/>
      <c r="Y92"/>
      <c r="Z92"/>
      <c r="AA92"/>
      <c r="AB92"/>
      <c r="AC92"/>
    </row>
    <row r="93" spans="1:29" s="2" customFormat="1">
      <c r="A93" s="10"/>
      <c r="B93" s="10"/>
      <c r="C93" s="10"/>
      <c r="D93" s="10"/>
      <c r="E93" s="10"/>
      <c r="F93" s="10"/>
      <c r="G93" s="10"/>
      <c r="H93" s="10"/>
      <c r="I93" s="10"/>
      <c r="J93" s="10"/>
      <c r="K93" s="10"/>
      <c r="L93"/>
      <c r="M93"/>
      <c r="O93"/>
      <c r="P93"/>
      <c r="Q93"/>
      <c r="R93"/>
      <c r="S93"/>
      <c r="T93"/>
      <c r="U93"/>
      <c r="V93"/>
      <c r="W93"/>
      <c r="X93"/>
      <c r="Y93"/>
      <c r="Z93"/>
      <c r="AA93"/>
      <c r="AB93"/>
      <c r="AC93"/>
    </row>
    <row r="94" spans="1:29" s="2" customFormat="1" ht="36.6" customHeight="1">
      <c r="A94" s="690" t="s">
        <v>629</v>
      </c>
      <c r="B94" s="691"/>
      <c r="C94" s="691"/>
      <c r="D94" s="691"/>
      <c r="E94" s="691"/>
      <c r="F94" s="691"/>
      <c r="G94" s="691"/>
      <c r="H94" s="691"/>
      <c r="I94" s="691"/>
      <c r="J94" s="691"/>
      <c r="K94" s="691"/>
      <c r="L94" s="708"/>
      <c r="M94" s="709"/>
      <c r="N94" s="710"/>
      <c r="O94"/>
      <c r="P94"/>
      <c r="Q94"/>
      <c r="R94"/>
      <c r="S94"/>
      <c r="T94"/>
      <c r="U94"/>
      <c r="V94"/>
      <c r="W94"/>
      <c r="X94"/>
      <c r="Y94"/>
      <c r="Z94"/>
      <c r="AA94"/>
      <c r="AB94"/>
      <c r="AC94"/>
    </row>
    <row r="95" spans="1:29" s="2" customFormat="1" ht="99.75" customHeight="1">
      <c r="A95" s="686" t="s">
        <v>719</v>
      </c>
      <c r="B95" s="687"/>
      <c r="C95" s="687"/>
      <c r="D95" s="687"/>
      <c r="E95" s="687"/>
      <c r="F95" s="687"/>
      <c r="G95" s="687"/>
      <c r="H95" s="687"/>
      <c r="I95" s="687"/>
      <c r="J95" s="687"/>
      <c r="K95" s="688"/>
      <c r="L95" s="246">
        <v>4</v>
      </c>
      <c r="M95" s="260" t="str">
        <f>CONCATENATE(IF(L95="","",IF(L95=1,'[2]Base Datos'!$C$249,IF(L95=2,'[2]Base Datos'!$C$250,IF(L95=3,'[2]Base Datos'!$C$251,'[2]Base Datos'!$C$252)))),"")</f>
        <v xml:space="preserve">La información emitida por la Entidad no cumple con el objetivo de la pregunta. </v>
      </c>
      <c r="N95" s="249"/>
      <c r="O95"/>
      <c r="P95"/>
      <c r="Q95"/>
      <c r="R95"/>
      <c r="S95"/>
      <c r="T95"/>
      <c r="U95"/>
      <c r="V95"/>
      <c r="W95"/>
      <c r="X95"/>
      <c r="Y95"/>
      <c r="Z95"/>
      <c r="AA95"/>
      <c r="AB95"/>
      <c r="AC95"/>
    </row>
  </sheetData>
  <sheetProtection password="ADB8" sheet="1" objects="1" scenarios="1" selectLockedCells="1"/>
  <mergeCells count="103">
    <mergeCell ref="L90:N90"/>
    <mergeCell ref="L94:N94"/>
    <mergeCell ref="L41:M87"/>
    <mergeCell ref="N6:N36"/>
    <mergeCell ref="N40:N87"/>
    <mergeCell ref="L39:N39"/>
    <mergeCell ref="B6:C6"/>
    <mergeCell ref="H6:K6"/>
    <mergeCell ref="B7:C7"/>
    <mergeCell ref="H7:K36"/>
    <mergeCell ref="B8:C8"/>
    <mergeCell ref="B9:C9"/>
    <mergeCell ref="B10:C10"/>
    <mergeCell ref="B11:C11"/>
    <mergeCell ref="B18:C18"/>
    <mergeCell ref="B19:C19"/>
    <mergeCell ref="B20:C20"/>
    <mergeCell ref="B21:C21"/>
    <mergeCell ref="B22:C22"/>
    <mergeCell ref="B23:C23"/>
    <mergeCell ref="B12:C12"/>
    <mergeCell ref="B15:C15"/>
    <mergeCell ref="B16:C16"/>
    <mergeCell ref="B17:C17"/>
    <mergeCell ref="A1:K1"/>
    <mergeCell ref="L1:N1"/>
    <mergeCell ref="A2:K2"/>
    <mergeCell ref="L2:M2"/>
    <mergeCell ref="L3:M4"/>
    <mergeCell ref="N3:N4"/>
    <mergeCell ref="B13:C13"/>
    <mergeCell ref="B14:C14"/>
    <mergeCell ref="L7:M36"/>
    <mergeCell ref="B34:C34"/>
    <mergeCell ref="B35:C35"/>
    <mergeCell ref="B24:C24"/>
    <mergeCell ref="B25:C25"/>
    <mergeCell ref="B26:C26"/>
    <mergeCell ref="B27:C27"/>
    <mergeCell ref="B28:C28"/>
    <mergeCell ref="B29:C29"/>
    <mergeCell ref="B30:C30"/>
    <mergeCell ref="B31:C31"/>
    <mergeCell ref="B32:C32"/>
    <mergeCell ref="B33:C33"/>
    <mergeCell ref="A36:C36"/>
    <mergeCell ref="A4:G4"/>
    <mergeCell ref="H4:K4"/>
    <mergeCell ref="B52:C52"/>
    <mergeCell ref="B53:C53"/>
    <mergeCell ref="B66:C66"/>
    <mergeCell ref="B67:C67"/>
    <mergeCell ref="B68:C68"/>
    <mergeCell ref="B69:C69"/>
    <mergeCell ref="B70:C70"/>
    <mergeCell ref="B71:C71"/>
    <mergeCell ref="B75:C75"/>
    <mergeCell ref="B61:C61"/>
    <mergeCell ref="B62:C62"/>
    <mergeCell ref="B63:C63"/>
    <mergeCell ref="B64:C64"/>
    <mergeCell ref="B65:C65"/>
    <mergeCell ref="B72:C72"/>
    <mergeCell ref="B73:C73"/>
    <mergeCell ref="B74:C74"/>
    <mergeCell ref="A95:K95"/>
    <mergeCell ref="B84:C84"/>
    <mergeCell ref="B85:C85"/>
    <mergeCell ref="B86:C86"/>
    <mergeCell ref="B87:C87"/>
    <mergeCell ref="A90:K90"/>
    <mergeCell ref="A91:K91"/>
    <mergeCell ref="A94:K94"/>
    <mergeCell ref="B78:C78"/>
    <mergeCell ref="B79:C79"/>
    <mergeCell ref="B80:C80"/>
    <mergeCell ref="B81:C81"/>
    <mergeCell ref="B82:C82"/>
    <mergeCell ref="B83:C83"/>
    <mergeCell ref="A38:K38"/>
    <mergeCell ref="B40:C40"/>
    <mergeCell ref="B43:C43"/>
    <mergeCell ref="B44:C44"/>
    <mergeCell ref="B45:C45"/>
    <mergeCell ref="B46:C46"/>
    <mergeCell ref="B41:C41"/>
    <mergeCell ref="H40:K40"/>
    <mergeCell ref="H41:K87"/>
    <mergeCell ref="B54:C54"/>
    <mergeCell ref="B55:C55"/>
    <mergeCell ref="B56:C56"/>
    <mergeCell ref="B57:C57"/>
    <mergeCell ref="B58:C58"/>
    <mergeCell ref="B59:C59"/>
    <mergeCell ref="B48:C48"/>
    <mergeCell ref="B49:C49"/>
    <mergeCell ref="B50:C50"/>
    <mergeCell ref="B51:C51"/>
    <mergeCell ref="B42:C42"/>
    <mergeCell ref="B76:C76"/>
    <mergeCell ref="B60:C60"/>
    <mergeCell ref="B47:C47"/>
    <mergeCell ref="B77:C77"/>
  </mergeCells>
  <conditionalFormatting sqref="L6">
    <cfRule type="cellIs" dxfId="86" priority="17" operator="equal">
      <formula>4</formula>
    </cfRule>
    <cfRule type="cellIs" dxfId="85" priority="18" operator="equal">
      <formula>3</formula>
    </cfRule>
    <cfRule type="cellIs" dxfId="84" priority="19" operator="equal">
      <formula>2</formula>
    </cfRule>
    <cfRule type="cellIs" dxfId="83" priority="20" operator="equal">
      <formula>1</formula>
    </cfRule>
  </conditionalFormatting>
  <conditionalFormatting sqref="L40">
    <cfRule type="cellIs" dxfId="82" priority="13" operator="equal">
      <formula>4</formula>
    </cfRule>
    <cfRule type="cellIs" dxfId="81" priority="14" operator="equal">
      <formula>3</formula>
    </cfRule>
    <cfRule type="cellIs" dxfId="80" priority="15" operator="equal">
      <formula>2</formula>
    </cfRule>
    <cfRule type="cellIs" dxfId="79" priority="16" operator="equal">
      <formula>1</formula>
    </cfRule>
  </conditionalFormatting>
  <conditionalFormatting sqref="L91">
    <cfRule type="cellIs" dxfId="78" priority="9" operator="equal">
      <formula>4</formula>
    </cfRule>
    <cfRule type="cellIs" dxfId="77" priority="10" operator="equal">
      <formula>3</formula>
    </cfRule>
    <cfRule type="cellIs" dxfId="76" priority="11" operator="equal">
      <formula>2</formula>
    </cfRule>
    <cfRule type="cellIs" dxfId="75" priority="12" operator="equal">
      <formula>1</formula>
    </cfRule>
  </conditionalFormatting>
  <conditionalFormatting sqref="L95">
    <cfRule type="cellIs" dxfId="74" priority="5" operator="equal">
      <formula>4</formula>
    </cfRule>
    <cfRule type="cellIs" dxfId="73" priority="6" operator="equal">
      <formula>3</formula>
    </cfRule>
    <cfRule type="cellIs" dxfId="72" priority="7" operator="equal">
      <formula>2</formula>
    </cfRule>
    <cfRule type="cellIs" dxfId="71" priority="8" operator="equal">
      <formula>1</formula>
    </cfRule>
  </conditionalFormatting>
  <conditionalFormatting sqref="W94 N6:N36 N40:N87 N91 N95 B7:G7 B8:F35 G8:G36 H41 D41:G86">
    <cfRule type="cellIs" dxfId="70" priority="4" operator="equal">
      <formula>$O$1</formula>
    </cfRule>
  </conditionalFormatting>
  <conditionalFormatting sqref="H7:K36">
    <cfRule type="cellIs" dxfId="69" priority="3" operator="equal">
      <formula>$O$1</formula>
    </cfRule>
  </conditionalFormatting>
  <conditionalFormatting sqref="A91:K91">
    <cfRule type="cellIs" dxfId="68" priority="2" operator="equal">
      <formula>$O$1</formula>
    </cfRule>
  </conditionalFormatting>
  <conditionalFormatting sqref="A95:K95">
    <cfRule type="cellIs" dxfId="67" priority="1" operator="equal">
      <formula>$O$1</formula>
    </cfRule>
  </conditionalFormatting>
  <dataValidations count="2">
    <dataValidation type="whole" allowBlank="1" showInputMessage="1" showErrorMessage="1" errorTitle="Error" error="Solo se aceptan números enteros" sqref="A7:A35">
      <formula1>0</formula1>
      <formula2>10000000</formula2>
    </dataValidation>
    <dataValidation type="whole" allowBlank="1" showInputMessage="1" showErrorMessage="1" errorTitle="Error" error="Solo se aceptan números enteros" sqref="D41:G86 D7:F35 G7:G36">
      <formula1>0</formula1>
      <formula2>10000000000000</formula2>
    </dataValidation>
  </dataValidations>
  <pageMargins left="0.7" right="0.7" top="0.75" bottom="0.75" header="0.3" footer="0.3"/>
  <pageSetup paperSize="9" scale="59" orientation="portrait" horizontalDpi="4294967294" verticalDpi="4294967294" r:id="rId1"/>
  <colBreaks count="1" manualBreakCount="1">
    <brk id="11" max="1048575" man="1"/>
  </colBreaks>
  <ignoredErrors>
    <ignoredError sqref="D87:G87 G7:G8 G9:G36"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Datos'!$C$245:$C$248</xm:f>
          </x14:formula1>
          <xm:sqref>L6 L40 L91 L95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P35"/>
  <sheetViews>
    <sheetView showGridLines="0" view="pageBreakPreview" zoomScaleNormal="40" zoomScaleSheetLayoutView="100" workbookViewId="0">
      <selection activeCell="A33" sqref="A33:E33"/>
    </sheetView>
  </sheetViews>
  <sheetFormatPr baseColWidth="10" defaultRowHeight="23.25"/>
  <cols>
    <col min="2" max="2" width="16.85546875" customWidth="1"/>
    <col min="3" max="3" width="33.28515625" customWidth="1"/>
    <col min="4" max="4" width="23.7109375" customWidth="1"/>
    <col min="5" max="5" width="74.28515625" customWidth="1"/>
    <col min="6" max="6" width="18.5703125" style="37" customWidth="1"/>
    <col min="7" max="7" width="81.7109375" style="37" customWidth="1"/>
    <col min="8" max="8" width="103.7109375" style="37" customWidth="1"/>
  </cols>
  <sheetData>
    <row r="1" spans="1:16" ht="26.25" customHeight="1" thickBot="1">
      <c r="A1" s="765" t="str">
        <f>CONCATENATE('Índice '!A6:I6)</f>
        <v>Zacatecas</v>
      </c>
      <c r="B1" s="766"/>
      <c r="C1" s="766"/>
      <c r="D1" s="766"/>
      <c r="E1" s="767"/>
      <c r="F1" s="786" t="s">
        <v>0</v>
      </c>
      <c r="G1" s="787"/>
      <c r="H1" s="787"/>
      <c r="I1" s="21"/>
      <c r="J1" s="21"/>
      <c r="K1" s="21"/>
      <c r="L1" s="21"/>
      <c r="M1" s="21"/>
      <c r="N1" s="21"/>
      <c r="O1" s="21"/>
      <c r="P1" s="21"/>
    </row>
    <row r="2" spans="1:16" ht="21" customHeight="1">
      <c r="A2" s="788" t="s">
        <v>156</v>
      </c>
      <c r="B2" s="788"/>
      <c r="C2" s="788"/>
      <c r="D2" s="788"/>
      <c r="E2" s="788"/>
      <c r="F2" s="561"/>
      <c r="G2" s="562"/>
      <c r="H2" s="398"/>
    </row>
    <row r="3" spans="1:16" ht="4.9000000000000004" customHeight="1" thickBot="1">
      <c r="F3" s="30"/>
      <c r="G3" s="31"/>
      <c r="H3" s="31"/>
    </row>
    <row r="4" spans="1:16" ht="17.45" customHeight="1" thickBot="1">
      <c r="A4" s="728" t="s">
        <v>627</v>
      </c>
      <c r="B4" s="729"/>
      <c r="C4" s="729"/>
      <c r="D4" s="729"/>
      <c r="E4" s="730"/>
      <c r="F4" s="785" t="s">
        <v>2</v>
      </c>
      <c r="G4" s="785"/>
      <c r="H4" s="32" t="s">
        <v>3</v>
      </c>
    </row>
    <row r="5" spans="1:16" ht="3" customHeight="1"/>
    <row r="6" spans="1:16" ht="14.25" customHeight="1">
      <c r="A6" s="752" t="s">
        <v>157</v>
      </c>
      <c r="B6" s="753"/>
      <c r="C6" s="348" t="s">
        <v>8</v>
      </c>
      <c r="D6" s="383" t="s">
        <v>9</v>
      </c>
      <c r="E6" s="347" t="s">
        <v>30</v>
      </c>
      <c r="F6" s="763"/>
      <c r="G6" s="780"/>
      <c r="H6" s="764"/>
    </row>
    <row r="7" spans="1:16" ht="14.25" customHeight="1">
      <c r="A7" s="754"/>
      <c r="B7" s="755"/>
      <c r="C7" s="382" t="s">
        <v>158</v>
      </c>
      <c r="D7" s="384" t="s">
        <v>159</v>
      </c>
      <c r="E7" s="385" t="s">
        <v>160</v>
      </c>
      <c r="F7" s="744"/>
      <c r="G7" s="745"/>
      <c r="H7" s="777"/>
    </row>
    <row r="8" spans="1:16" ht="83.25" customHeight="1">
      <c r="A8" s="548" t="s">
        <v>609</v>
      </c>
      <c r="B8" s="549"/>
      <c r="C8" s="317">
        <v>233</v>
      </c>
      <c r="D8" s="318">
        <v>233</v>
      </c>
      <c r="E8" s="319">
        <f>IFERROR(D8/C8,"")</f>
        <v>1</v>
      </c>
      <c r="F8" s="746"/>
      <c r="G8" s="747"/>
      <c r="H8" s="778"/>
    </row>
    <row r="9" spans="1:16" ht="83.25" customHeight="1">
      <c r="A9" s="548" t="s">
        <v>608</v>
      </c>
      <c r="B9" s="549"/>
      <c r="C9" s="320">
        <v>1534</v>
      </c>
      <c r="D9" s="295">
        <v>1505</v>
      </c>
      <c r="E9" s="321">
        <f>IFERROR(D9/C9,"")</f>
        <v>0.98109517601043028</v>
      </c>
      <c r="F9" s="748"/>
      <c r="G9" s="749"/>
      <c r="H9" s="778"/>
    </row>
    <row r="10" spans="1:16" ht="70.900000000000006" customHeight="1">
      <c r="A10" s="548" t="s">
        <v>161</v>
      </c>
      <c r="B10" s="549"/>
      <c r="C10" s="322">
        <f>IF(SUM(C8:C9)=0,"",SUM(C8:C9))</f>
        <v>1767</v>
      </c>
      <c r="D10" s="323">
        <f>IF(SUM(D8:D9)=0,"",SUM(D8:D9))</f>
        <v>1738</v>
      </c>
      <c r="E10" s="324">
        <f>IFERROR(D10/C10,"")</f>
        <v>0.98358800226372378</v>
      </c>
      <c r="F10" s="316">
        <v>2</v>
      </c>
      <c r="G10" s="261" t="str">
        <f>CONCATENATE(IF(F10="","",IF(F10=1,'[2]Base Datos'!$C$249,IF(F10=2,'[2]Base Datos'!$C$250,IF(F10=3,'[2]Base Datos'!$C$251,'[2]Base Datos'!$C$252)))),"")</f>
        <v xml:space="preserve">La información emitida por la Entidad cumple de manera satisfactoria con el objetivo de la pregunta. </v>
      </c>
      <c r="H10" s="779"/>
    </row>
    <row r="13" spans="1:16" ht="15">
      <c r="A13" s="386" t="s">
        <v>162</v>
      </c>
      <c r="B13" s="756" t="s">
        <v>26</v>
      </c>
      <c r="C13" s="757"/>
      <c r="D13" s="758"/>
      <c r="E13" s="387" t="s">
        <v>592</v>
      </c>
      <c r="F13" s="763"/>
      <c r="G13" s="780"/>
      <c r="H13" s="764"/>
    </row>
    <row r="14" spans="1:16" ht="47.25" customHeight="1">
      <c r="A14" s="349">
        <v>1</v>
      </c>
      <c r="B14" s="759" t="s">
        <v>670</v>
      </c>
      <c r="C14" s="760"/>
      <c r="D14" s="760"/>
      <c r="E14" s="326" t="s">
        <v>671</v>
      </c>
      <c r="F14" s="781"/>
      <c r="G14" s="771"/>
      <c r="H14" s="777"/>
    </row>
    <row r="15" spans="1:16" ht="47.25" customHeight="1">
      <c r="A15" s="349">
        <v>2</v>
      </c>
      <c r="B15" s="761" t="s">
        <v>678</v>
      </c>
      <c r="C15" s="762"/>
      <c r="D15" s="762"/>
      <c r="E15" s="327" t="s">
        <v>672</v>
      </c>
      <c r="F15" s="782"/>
      <c r="G15" s="773"/>
      <c r="H15" s="778"/>
      <c r="J15" s="266"/>
    </row>
    <row r="16" spans="1:16" ht="47.25" customHeight="1">
      <c r="A16" s="349">
        <v>3</v>
      </c>
      <c r="B16" s="761" t="s">
        <v>673</v>
      </c>
      <c r="C16" s="762"/>
      <c r="D16" s="762"/>
      <c r="E16" s="327" t="s">
        <v>674</v>
      </c>
      <c r="F16" s="782"/>
      <c r="G16" s="773"/>
      <c r="H16" s="778"/>
    </row>
    <row r="17" spans="1:16" ht="47.25" customHeight="1">
      <c r="A17" s="349">
        <v>4</v>
      </c>
      <c r="B17" s="761" t="s">
        <v>677</v>
      </c>
      <c r="C17" s="762"/>
      <c r="D17" s="762"/>
      <c r="E17" s="327" t="s">
        <v>679</v>
      </c>
      <c r="F17" s="783"/>
      <c r="G17" s="784"/>
      <c r="H17" s="778"/>
    </row>
    <row r="18" spans="1:16" ht="62.45" customHeight="1">
      <c r="A18" s="385">
        <v>5</v>
      </c>
      <c r="B18" s="750" t="s">
        <v>675</v>
      </c>
      <c r="C18" s="751"/>
      <c r="D18" s="751"/>
      <c r="E18" s="325" t="s">
        <v>676</v>
      </c>
      <c r="F18" s="316">
        <v>4</v>
      </c>
      <c r="G18" s="261" t="str">
        <f>CONCATENATE(IF(F18="","",IF(F18=1,'[2]Base Datos'!$C$249,IF(F18=2,'[2]Base Datos'!$C$250,IF(F18=3,'[2]Base Datos'!$C$251,'[2]Base Datos'!$C$252)))),"")</f>
        <v xml:space="preserve">La información emitida por la Entidad no cumple con el objetivo de la pregunta. </v>
      </c>
      <c r="H18" s="749"/>
    </row>
    <row r="19" spans="1:16" ht="24" thickBot="1"/>
    <row r="20" spans="1:16" ht="23.25" customHeight="1" thickBot="1">
      <c r="A20" s="728" t="s">
        <v>630</v>
      </c>
      <c r="B20" s="729"/>
      <c r="C20" s="729"/>
      <c r="D20" s="729"/>
      <c r="E20" s="730"/>
      <c r="F20" s="768"/>
      <c r="G20" s="776"/>
      <c r="H20" s="769"/>
    </row>
    <row r="21" spans="1:16" ht="14.25" customHeight="1">
      <c r="F21" s="770"/>
      <c r="G21" s="771"/>
      <c r="H21" s="777"/>
    </row>
    <row r="22" spans="1:16" ht="14.25" customHeight="1">
      <c r="A22" s="731" t="s">
        <v>163</v>
      </c>
      <c r="B22" s="732"/>
      <c r="C22" s="733" t="s">
        <v>164</v>
      </c>
      <c r="D22" s="734"/>
      <c r="E22" s="359" t="s">
        <v>165</v>
      </c>
      <c r="F22" s="772"/>
      <c r="G22" s="773"/>
      <c r="H22" s="778"/>
    </row>
    <row r="23" spans="1:16" ht="120.75" customHeight="1">
      <c r="A23" s="548" t="s">
        <v>166</v>
      </c>
      <c r="B23" s="735"/>
      <c r="C23" s="736" t="s">
        <v>680</v>
      </c>
      <c r="D23" s="737"/>
      <c r="E23" s="33"/>
      <c r="F23" s="772"/>
      <c r="G23" s="773"/>
      <c r="H23" s="778"/>
    </row>
    <row r="24" spans="1:16" ht="120.75" customHeight="1">
      <c r="A24" s="548" t="s">
        <v>167</v>
      </c>
      <c r="B24" s="735"/>
      <c r="C24" s="738" t="s">
        <v>681</v>
      </c>
      <c r="D24" s="739"/>
      <c r="E24" s="34"/>
      <c r="F24" s="774"/>
      <c r="G24" s="775"/>
      <c r="H24" s="778"/>
    </row>
    <row r="25" spans="1:16" ht="120.75" customHeight="1">
      <c r="A25" s="740" t="s">
        <v>168</v>
      </c>
      <c r="B25" s="741"/>
      <c r="C25" s="742" t="s">
        <v>682</v>
      </c>
      <c r="D25" s="743"/>
      <c r="E25" s="35"/>
      <c r="F25" s="245">
        <v>1</v>
      </c>
      <c r="G25" s="248" t="str">
        <f>CONCATENATE(IF(F25="","",IF(F25=1,'[2]Base Datos'!$C$249,IF(F25=2,'[2]Base Datos'!$C$250,IF(F25=3,'[2]Base Datos'!$C$251,'[2]Base Datos'!$C$252)))),"")</f>
        <v xml:space="preserve">La información emitida por la Entidad cumple plenamente con el objetivo de la pregunta.  </v>
      </c>
      <c r="H25" s="779"/>
    </row>
    <row r="28" spans="1:16" s="36" customFormat="1" ht="15" customHeight="1">
      <c r="A28" s="548" t="s">
        <v>631</v>
      </c>
      <c r="B28" s="549"/>
      <c r="C28" s="549"/>
      <c r="D28" s="549"/>
      <c r="E28" s="549"/>
      <c r="F28" s="250"/>
      <c r="G28" s="768"/>
      <c r="H28" s="769"/>
      <c r="I28"/>
      <c r="J28"/>
      <c r="K28"/>
      <c r="L28"/>
      <c r="M28"/>
      <c r="N28"/>
      <c r="O28"/>
      <c r="P28"/>
    </row>
    <row r="29" spans="1:16" s="36" customFormat="1" ht="198.75" customHeight="1">
      <c r="A29" s="686" t="s">
        <v>684</v>
      </c>
      <c r="B29" s="687"/>
      <c r="C29" s="687"/>
      <c r="D29" s="687"/>
      <c r="E29" s="687"/>
      <c r="F29" s="245">
        <v>3</v>
      </c>
      <c r="G29" s="260" t="str">
        <f>CONCATENATE(IF(F29="","",IF(F29=1,'[2]Base Datos'!$C$249,IF(F29=2,'[2]Base Datos'!$C$250,IF(F29=3,'[2]Base Datos'!$C$251,'[2]Base Datos'!$C$252)))),"")</f>
        <v xml:space="preserve">La información emitida por la Entidad cumple parcialmente con el objetivo de la pregunta. </v>
      </c>
      <c r="H29" s="251"/>
      <c r="I29"/>
      <c r="J29"/>
      <c r="K29"/>
      <c r="L29"/>
      <c r="M29"/>
      <c r="N29"/>
      <c r="O29"/>
      <c r="P29"/>
    </row>
    <row r="30" spans="1:16" s="36" customFormat="1">
      <c r="F30" s="37"/>
      <c r="G30" s="37"/>
      <c r="H30" s="37"/>
    </row>
    <row r="31" spans="1:16" s="36" customFormat="1" ht="15" customHeight="1">
      <c r="F31" s="37"/>
      <c r="G31" s="37"/>
      <c r="H31" s="37"/>
      <c r="I31"/>
      <c r="J31"/>
      <c r="K31"/>
      <c r="L31"/>
      <c r="M31"/>
      <c r="N31"/>
      <c r="O31"/>
    </row>
    <row r="32" spans="1:16" s="36" customFormat="1" ht="15" customHeight="1">
      <c r="A32" s="548" t="s">
        <v>632</v>
      </c>
      <c r="B32" s="549"/>
      <c r="C32" s="549"/>
      <c r="D32" s="549"/>
      <c r="E32" s="549"/>
      <c r="F32" s="250"/>
      <c r="G32" s="763"/>
      <c r="H32" s="764"/>
      <c r="I32"/>
      <c r="J32"/>
      <c r="K32"/>
      <c r="L32"/>
      <c r="M32"/>
      <c r="N32"/>
      <c r="O32"/>
    </row>
    <row r="33" spans="1:15" s="36" customFormat="1" ht="198.75" customHeight="1">
      <c r="A33" s="686" t="s">
        <v>683</v>
      </c>
      <c r="B33" s="687"/>
      <c r="C33" s="687"/>
      <c r="D33" s="687"/>
      <c r="E33" s="687"/>
      <c r="F33" s="245">
        <v>2</v>
      </c>
      <c r="G33" s="260" t="str">
        <f>CONCATENATE(IF(F33="","",IF(F33=1,'[2]Base Datos'!$C$249,IF(F33=2,'[2]Base Datos'!$C$250,IF(F33=3,'[2]Base Datos'!$C$251,'[2]Base Datos'!$C$252)))),"")</f>
        <v xml:space="preserve">La información emitida por la Entidad cumple de manera satisfactoria con el objetivo de la pregunta. </v>
      </c>
      <c r="H33" s="251"/>
      <c r="I33"/>
      <c r="J33"/>
      <c r="K33"/>
      <c r="L33"/>
      <c r="M33"/>
      <c r="N33"/>
      <c r="O33"/>
    </row>
    <row r="34" spans="1:15" s="36" customFormat="1" ht="15" customHeight="1">
      <c r="F34" s="37"/>
      <c r="G34" s="37"/>
      <c r="H34" s="37"/>
      <c r="I34"/>
      <c r="J34"/>
      <c r="K34"/>
      <c r="L34"/>
      <c r="M34"/>
      <c r="N34"/>
      <c r="O34"/>
    </row>
    <row r="35" spans="1:15" ht="14.25" customHeight="1"/>
  </sheetData>
  <sheetProtection password="ADB8" sheet="1" objects="1" scenarios="1" selectLockedCells="1"/>
  <mergeCells count="40">
    <mergeCell ref="G32:H32"/>
    <mergeCell ref="A1:E1"/>
    <mergeCell ref="G28:H28"/>
    <mergeCell ref="F21:G24"/>
    <mergeCell ref="F20:H20"/>
    <mergeCell ref="H21:H25"/>
    <mergeCell ref="F13:H13"/>
    <mergeCell ref="F14:G17"/>
    <mergeCell ref="H14:H18"/>
    <mergeCell ref="A4:E4"/>
    <mergeCell ref="F4:G4"/>
    <mergeCell ref="F1:H1"/>
    <mergeCell ref="A2:E2"/>
    <mergeCell ref="F2:G2"/>
    <mergeCell ref="F6:H6"/>
    <mergeCell ref="H7:H10"/>
    <mergeCell ref="F7:G9"/>
    <mergeCell ref="B18:D18"/>
    <mergeCell ref="A6:B7"/>
    <mergeCell ref="A8:B8"/>
    <mergeCell ref="A9:B9"/>
    <mergeCell ref="A10:B10"/>
    <mergeCell ref="B13:D13"/>
    <mergeCell ref="B14:D14"/>
    <mergeCell ref="B15:D15"/>
    <mergeCell ref="B16:D16"/>
    <mergeCell ref="B17:D17"/>
    <mergeCell ref="A29:E29"/>
    <mergeCell ref="A32:E32"/>
    <mergeCell ref="A33:E33"/>
    <mergeCell ref="A28:E28"/>
    <mergeCell ref="A20:E20"/>
    <mergeCell ref="A22:B22"/>
    <mergeCell ref="C22:D22"/>
    <mergeCell ref="A23:B23"/>
    <mergeCell ref="C23:D23"/>
    <mergeCell ref="A24:B24"/>
    <mergeCell ref="C24:D24"/>
    <mergeCell ref="A25:B25"/>
    <mergeCell ref="C25:D25"/>
  </mergeCells>
  <conditionalFormatting sqref="F10">
    <cfRule type="cellIs" dxfId="66" priority="23" operator="equal">
      <formula>4</formula>
    </cfRule>
    <cfRule type="cellIs" dxfId="65" priority="24" operator="equal">
      <formula>3</formula>
    </cfRule>
    <cfRule type="cellIs" dxfId="64" priority="25" operator="equal">
      <formula>2</formula>
    </cfRule>
    <cfRule type="cellIs" dxfId="63" priority="26" operator="equal">
      <formula>1</formula>
    </cfRule>
  </conditionalFormatting>
  <conditionalFormatting sqref="F25">
    <cfRule type="cellIs" dxfId="62" priority="15" operator="equal">
      <formula>4</formula>
    </cfRule>
    <cfRule type="cellIs" dxfId="61" priority="16" operator="equal">
      <formula>3</formula>
    </cfRule>
    <cfRule type="cellIs" dxfId="60" priority="17" operator="equal">
      <formula>2</formula>
    </cfRule>
    <cfRule type="cellIs" dxfId="59" priority="18" operator="equal">
      <formula>1</formula>
    </cfRule>
  </conditionalFormatting>
  <conditionalFormatting sqref="F29">
    <cfRule type="cellIs" dxfId="58" priority="11" operator="equal">
      <formula>4</formula>
    </cfRule>
    <cfRule type="cellIs" dxfId="57" priority="12" operator="equal">
      <formula>3</formula>
    </cfRule>
    <cfRule type="cellIs" dxfId="56" priority="13" operator="equal">
      <formula>2</formula>
    </cfRule>
    <cfRule type="cellIs" dxfId="55" priority="14" operator="equal">
      <formula>1</formula>
    </cfRule>
  </conditionalFormatting>
  <conditionalFormatting sqref="F33">
    <cfRule type="cellIs" dxfId="54" priority="7" operator="equal">
      <formula>4</formula>
    </cfRule>
    <cfRule type="cellIs" dxfId="53" priority="8" operator="equal">
      <formula>3</formula>
    </cfRule>
    <cfRule type="cellIs" dxfId="52" priority="9" operator="equal">
      <formula>2</formula>
    </cfRule>
    <cfRule type="cellIs" dxfId="51" priority="10" operator="equal">
      <formula>1</formula>
    </cfRule>
  </conditionalFormatting>
  <conditionalFormatting sqref="C8:D9 H7:H10 H14:H18 H21:H25 C23:E25 A29:E29 A33:E33 H29 H33 B14:E17 B18">
    <cfRule type="cellIs" dxfId="50" priority="6" operator="equal">
      <formula>$I$1</formula>
    </cfRule>
  </conditionalFormatting>
  <conditionalFormatting sqref="E18">
    <cfRule type="cellIs" dxfId="49" priority="5" operator="equal">
      <formula>$I$1</formula>
    </cfRule>
  </conditionalFormatting>
  <conditionalFormatting sqref="F18">
    <cfRule type="cellIs" dxfId="48" priority="1" operator="equal">
      <formula>4</formula>
    </cfRule>
    <cfRule type="cellIs" dxfId="47" priority="2" operator="equal">
      <formula>3</formula>
    </cfRule>
    <cfRule type="cellIs" dxfId="46" priority="3" operator="equal">
      <formula>2</formula>
    </cfRule>
    <cfRule type="cellIs" dxfId="45" priority="4" operator="equal">
      <formula>1</formula>
    </cfRule>
  </conditionalFormatting>
  <dataValidations count="1">
    <dataValidation type="whole" operator="lessThan" allowBlank="1" showInputMessage="1" showErrorMessage="1" errorTitle="Error" error="Sólo acepta números enteros" sqref="C8:D9">
      <formula1>100000000</formula1>
    </dataValidation>
  </dataValidations>
  <pageMargins left="0.7" right="0.7" top="0.75" bottom="0.75" header="0.3" footer="0.3"/>
  <pageSetup paperSize="9" scale="54" orientation="portrait" horizontalDpi="4294967294" verticalDpi="4294967294" r:id="rId1"/>
  <colBreaks count="1" manualBreakCount="1">
    <brk id="5" max="32"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Datos'!$C$245:$C$248</xm:f>
          </x14:formula1>
          <xm:sqref>F10 F18 F25 F29 F33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R124"/>
  <sheetViews>
    <sheetView showGridLines="0" view="pageBreakPreview" zoomScale="85" zoomScaleNormal="30" zoomScaleSheetLayoutView="85" workbookViewId="0">
      <selection activeCell="A119" sqref="A119:D124"/>
    </sheetView>
  </sheetViews>
  <sheetFormatPr baseColWidth="10" defaultColWidth="12.28515625" defaultRowHeight="15"/>
  <cols>
    <col min="1" max="1" width="12.28515625" style="36"/>
    <col min="2" max="2" width="44.140625" style="36" customWidth="1"/>
    <col min="3" max="3" width="12.28515625" style="36"/>
    <col min="4" max="4" width="46.7109375" style="36" customWidth="1"/>
    <col min="5" max="14" width="12.28515625" style="36"/>
    <col min="15" max="15" width="32" style="36" customWidth="1"/>
    <col min="16" max="16" width="30.5703125" style="36" customWidth="1"/>
    <col min="17" max="17" width="63.7109375" style="36" customWidth="1"/>
    <col min="18" max="16384" width="12.28515625" style="36"/>
  </cols>
  <sheetData>
    <row r="1" spans="1:17" ht="30.75" customHeight="1" thickBot="1">
      <c r="A1" s="842" t="str">
        <f>CONCATENATE('Índice '!A6:I6)</f>
        <v>Zacatecas</v>
      </c>
      <c r="B1" s="843"/>
      <c r="C1" s="843"/>
      <c r="D1" s="843"/>
      <c r="E1" s="843"/>
      <c r="F1" s="843"/>
      <c r="G1" s="843"/>
      <c r="H1" s="843"/>
      <c r="I1" s="843"/>
      <c r="J1" s="843"/>
      <c r="K1" s="843"/>
      <c r="L1" s="843"/>
      <c r="M1" s="843"/>
      <c r="N1" s="851"/>
      <c r="O1" s="842" t="s">
        <v>169</v>
      </c>
      <c r="P1" s="843"/>
      <c r="Q1" s="843"/>
    </row>
    <row r="2" spans="1:17" s="38" customFormat="1" ht="23.25" customHeight="1">
      <c r="A2" s="559" t="s">
        <v>170</v>
      </c>
      <c r="B2" s="559"/>
      <c r="C2" s="559"/>
      <c r="D2" s="559"/>
      <c r="E2" s="559"/>
      <c r="F2" s="559"/>
      <c r="G2" s="559"/>
      <c r="H2" s="559"/>
      <c r="I2" s="559"/>
      <c r="J2" s="559"/>
      <c r="K2" s="559"/>
      <c r="L2" s="559"/>
      <c r="M2" s="559"/>
      <c r="N2" s="559"/>
      <c r="O2" s="844"/>
      <c r="P2" s="844"/>
      <c r="Q2" s="844"/>
    </row>
    <row r="3" spans="1:17" customFormat="1" ht="14.25" customHeight="1">
      <c r="O3" s="699" t="s">
        <v>171</v>
      </c>
      <c r="P3" s="819"/>
      <c r="Q3" s="819" t="s">
        <v>172</v>
      </c>
    </row>
    <row r="4" spans="1:17" customFormat="1" ht="23.25" customHeight="1">
      <c r="A4" s="845" t="s">
        <v>633</v>
      </c>
      <c r="B4" s="846"/>
      <c r="C4" s="846"/>
      <c r="D4" s="846"/>
      <c r="E4" s="846"/>
      <c r="F4" s="846"/>
      <c r="G4" s="846"/>
      <c r="H4" s="846"/>
      <c r="I4" s="846"/>
      <c r="J4" s="846"/>
      <c r="K4" s="846"/>
      <c r="L4" s="846"/>
      <c r="M4" s="846"/>
      <c r="N4" s="847"/>
      <c r="O4" s="701"/>
      <c r="P4" s="820"/>
      <c r="Q4" s="820"/>
    </row>
    <row r="5" spans="1:17" customFormat="1" ht="6" customHeight="1" thickBot="1"/>
    <row r="6" spans="1:17" ht="15" customHeight="1">
      <c r="A6" s="848" t="s">
        <v>173</v>
      </c>
      <c r="B6" s="848"/>
      <c r="C6" s="848"/>
      <c r="D6" s="848"/>
      <c r="E6" s="848"/>
      <c r="F6" s="848"/>
      <c r="G6" s="848"/>
      <c r="H6" s="848"/>
      <c r="I6" s="848"/>
      <c r="J6" s="848"/>
      <c r="K6" s="848"/>
      <c r="L6" s="848"/>
      <c r="M6" s="848"/>
      <c r="N6" s="848"/>
      <c r="O6" s="821"/>
      <c r="P6" s="822"/>
      <c r="Q6" s="823"/>
    </row>
    <row r="7" spans="1:17" ht="15" customHeight="1" thickBot="1">
      <c r="A7" s="803"/>
      <c r="B7" s="803"/>
      <c r="C7" s="803"/>
      <c r="D7" s="803"/>
      <c r="E7" s="803"/>
      <c r="F7" s="803"/>
      <c r="G7" s="804" t="s">
        <v>174</v>
      </c>
      <c r="H7" s="804"/>
      <c r="I7" s="804"/>
      <c r="J7" s="804"/>
      <c r="K7" s="804" t="s">
        <v>175</v>
      </c>
      <c r="L7" s="804"/>
      <c r="M7" s="804"/>
      <c r="N7" s="804"/>
      <c r="O7" s="824"/>
      <c r="P7" s="825"/>
      <c r="Q7" s="810"/>
    </row>
    <row r="8" spans="1:17" ht="78.75" customHeight="1">
      <c r="A8" s="362" t="s">
        <v>176</v>
      </c>
      <c r="B8" s="388" t="s">
        <v>173</v>
      </c>
      <c r="C8" s="362" t="s">
        <v>177</v>
      </c>
      <c r="D8" s="362" t="s">
        <v>178</v>
      </c>
      <c r="E8" s="362" t="s">
        <v>179</v>
      </c>
      <c r="F8" s="362" t="s">
        <v>180</v>
      </c>
      <c r="G8" s="362" t="s">
        <v>181</v>
      </c>
      <c r="H8" s="362" t="s">
        <v>15</v>
      </c>
      <c r="I8" s="362" t="s">
        <v>16</v>
      </c>
      <c r="J8" s="362" t="s">
        <v>17</v>
      </c>
      <c r="K8" s="362" t="s">
        <v>182</v>
      </c>
      <c r="L8" s="362" t="s">
        <v>183</v>
      </c>
      <c r="M8" s="362" t="s">
        <v>184</v>
      </c>
      <c r="N8" s="362" t="s">
        <v>185</v>
      </c>
      <c r="O8" s="826"/>
      <c r="P8" s="827"/>
      <c r="Q8" s="811"/>
    </row>
    <row r="9" spans="1:17" ht="16.149999999999999" customHeight="1">
      <c r="A9" s="389">
        <v>1</v>
      </c>
      <c r="B9" s="39" t="s">
        <v>186</v>
      </c>
      <c r="C9" s="40">
        <v>1</v>
      </c>
      <c r="D9" s="50" t="s">
        <v>283</v>
      </c>
      <c r="E9" s="40" t="s">
        <v>256</v>
      </c>
      <c r="F9" s="41" t="s">
        <v>257</v>
      </c>
      <c r="G9" s="41">
        <v>0</v>
      </c>
      <c r="H9" s="40">
        <v>1</v>
      </c>
      <c r="I9" s="40">
        <v>0</v>
      </c>
      <c r="J9" s="41">
        <v>3</v>
      </c>
      <c r="K9" s="40">
        <v>0</v>
      </c>
      <c r="L9" s="40">
        <v>0</v>
      </c>
      <c r="M9" s="41">
        <v>0</v>
      </c>
      <c r="N9" s="42">
        <v>0</v>
      </c>
      <c r="O9" s="826"/>
      <c r="P9" s="827"/>
      <c r="Q9" s="811"/>
    </row>
    <row r="10" spans="1:17" ht="16.149999999999999" customHeight="1">
      <c r="A10" s="390">
        <v>2</v>
      </c>
      <c r="B10" s="43" t="s">
        <v>187</v>
      </c>
      <c r="C10" s="40">
        <v>3</v>
      </c>
      <c r="D10" s="50" t="s">
        <v>283</v>
      </c>
      <c r="E10" s="40" t="s">
        <v>256</v>
      </c>
      <c r="F10" s="41" t="s">
        <v>257</v>
      </c>
      <c r="G10" s="41">
        <v>791</v>
      </c>
      <c r="H10" s="45">
        <v>1304</v>
      </c>
      <c r="I10" s="46">
        <v>812</v>
      </c>
      <c r="J10" s="44">
        <v>440</v>
      </c>
      <c r="K10" s="45">
        <v>791</v>
      </c>
      <c r="L10" s="45">
        <v>391</v>
      </c>
      <c r="M10" s="44">
        <v>114</v>
      </c>
      <c r="N10" s="47">
        <v>59</v>
      </c>
      <c r="O10" s="826"/>
      <c r="P10" s="827"/>
      <c r="Q10" s="811"/>
    </row>
    <row r="11" spans="1:17" ht="16.149999999999999" customHeight="1">
      <c r="A11" s="390">
        <v>3</v>
      </c>
      <c r="B11" s="43" t="s">
        <v>188</v>
      </c>
      <c r="C11" s="40">
        <v>2</v>
      </c>
      <c r="D11" s="50" t="s">
        <v>283</v>
      </c>
      <c r="E11" s="40" t="s">
        <v>260</v>
      </c>
      <c r="F11" s="41" t="s">
        <v>257</v>
      </c>
      <c r="G11" s="41">
        <v>0</v>
      </c>
      <c r="H11" s="45">
        <v>0</v>
      </c>
      <c r="I11" s="46">
        <v>1</v>
      </c>
      <c r="J11" s="48">
        <v>0</v>
      </c>
      <c r="K11" s="45">
        <v>0</v>
      </c>
      <c r="L11" s="46">
        <v>0</v>
      </c>
      <c r="M11" s="44">
        <v>0</v>
      </c>
      <c r="N11" s="47">
        <v>0</v>
      </c>
      <c r="O11" s="826"/>
      <c r="P11" s="827"/>
      <c r="Q11" s="811"/>
    </row>
    <row r="12" spans="1:17" ht="16.149999999999999" customHeight="1">
      <c r="A12" s="390">
        <v>4</v>
      </c>
      <c r="B12" s="43" t="s">
        <v>189</v>
      </c>
      <c r="C12" s="40">
        <v>1</v>
      </c>
      <c r="D12" s="50" t="s">
        <v>283</v>
      </c>
      <c r="E12" s="40" t="s">
        <v>256</v>
      </c>
      <c r="F12" s="41" t="s">
        <v>257</v>
      </c>
      <c r="G12" s="41">
        <v>0</v>
      </c>
      <c r="H12" s="49">
        <v>0</v>
      </c>
      <c r="I12" s="49">
        <v>0</v>
      </c>
      <c r="J12" s="48">
        <v>0</v>
      </c>
      <c r="K12" s="49">
        <v>0</v>
      </c>
      <c r="L12" s="9">
        <v>0</v>
      </c>
      <c r="M12" s="44">
        <v>0</v>
      </c>
      <c r="N12" s="47">
        <v>0</v>
      </c>
      <c r="O12" s="826"/>
      <c r="P12" s="827"/>
      <c r="Q12" s="811"/>
    </row>
    <row r="13" spans="1:17" ht="16.149999999999999" customHeight="1">
      <c r="A13" s="390">
        <v>5</v>
      </c>
      <c r="B13" s="50" t="s">
        <v>190</v>
      </c>
      <c r="C13" s="40">
        <v>3</v>
      </c>
      <c r="D13" s="50" t="s">
        <v>269</v>
      </c>
      <c r="E13" s="40" t="s">
        <v>260</v>
      </c>
      <c r="F13" s="41" t="s">
        <v>257</v>
      </c>
      <c r="G13" s="41">
        <v>2</v>
      </c>
      <c r="H13" s="49">
        <v>7</v>
      </c>
      <c r="I13" s="49">
        <v>0</v>
      </c>
      <c r="J13" s="48">
        <v>7</v>
      </c>
      <c r="K13" s="49">
        <v>2</v>
      </c>
      <c r="L13" s="9">
        <v>1</v>
      </c>
      <c r="M13" s="48">
        <v>0</v>
      </c>
      <c r="N13" s="51">
        <v>1</v>
      </c>
      <c r="O13" s="826"/>
      <c r="P13" s="827"/>
      <c r="Q13" s="811"/>
    </row>
    <row r="14" spans="1:17" ht="16.149999999999999" customHeight="1">
      <c r="A14" s="390">
        <v>6</v>
      </c>
      <c r="B14" s="50" t="s">
        <v>687</v>
      </c>
      <c r="C14" s="40">
        <v>6</v>
      </c>
      <c r="D14" s="50" t="s">
        <v>253</v>
      </c>
      <c r="E14" s="40" t="s">
        <v>260</v>
      </c>
      <c r="F14" s="41" t="s">
        <v>257</v>
      </c>
      <c r="G14" s="41">
        <v>13</v>
      </c>
      <c r="H14" s="45">
        <v>52</v>
      </c>
      <c r="I14" s="45">
        <v>54</v>
      </c>
      <c r="J14" s="48">
        <v>127</v>
      </c>
      <c r="K14" s="45">
        <v>13</v>
      </c>
      <c r="L14" s="45">
        <v>16</v>
      </c>
      <c r="M14" s="48">
        <v>11</v>
      </c>
      <c r="N14" s="47">
        <v>31</v>
      </c>
      <c r="O14" s="826"/>
      <c r="P14" s="827"/>
      <c r="Q14" s="811"/>
    </row>
    <row r="15" spans="1:17" ht="16.149999999999999" customHeight="1">
      <c r="A15" s="390">
        <v>7</v>
      </c>
      <c r="B15" s="50" t="s">
        <v>688</v>
      </c>
      <c r="C15" s="40">
        <v>5</v>
      </c>
      <c r="D15" s="50" t="s">
        <v>283</v>
      </c>
      <c r="E15" s="40" t="s">
        <v>260</v>
      </c>
      <c r="F15" s="41" t="s">
        <v>257</v>
      </c>
      <c r="G15" s="41">
        <v>25</v>
      </c>
      <c r="H15" s="45">
        <v>97</v>
      </c>
      <c r="I15" s="45">
        <v>174</v>
      </c>
      <c r="J15" s="48">
        <v>286</v>
      </c>
      <c r="K15" s="45">
        <v>25</v>
      </c>
      <c r="L15" s="45">
        <v>16</v>
      </c>
      <c r="M15" s="48">
        <v>38</v>
      </c>
      <c r="N15" s="47">
        <v>69</v>
      </c>
      <c r="O15" s="826"/>
      <c r="P15" s="827"/>
      <c r="Q15" s="811"/>
    </row>
    <row r="16" spans="1:17" ht="16.149999999999999" customHeight="1">
      <c r="A16" s="390">
        <v>8</v>
      </c>
      <c r="B16" s="50" t="s">
        <v>689</v>
      </c>
      <c r="C16" s="40">
        <v>3</v>
      </c>
      <c r="D16" s="50" t="s">
        <v>283</v>
      </c>
      <c r="E16" s="40" t="s">
        <v>260</v>
      </c>
      <c r="F16" s="41" t="s">
        <v>257</v>
      </c>
      <c r="G16" s="41">
        <v>203</v>
      </c>
      <c r="H16" s="45">
        <v>665</v>
      </c>
      <c r="I16" s="46">
        <v>874</v>
      </c>
      <c r="J16" s="44">
        <v>1461</v>
      </c>
      <c r="K16" s="45">
        <v>246</v>
      </c>
      <c r="L16" s="45">
        <v>286</v>
      </c>
      <c r="M16" s="44">
        <v>437</v>
      </c>
      <c r="N16" s="47">
        <v>134</v>
      </c>
      <c r="O16" s="826"/>
      <c r="P16" s="827"/>
      <c r="Q16" s="811"/>
    </row>
    <row r="17" spans="1:17" ht="16.149999999999999" customHeight="1">
      <c r="A17" s="390">
        <v>9</v>
      </c>
      <c r="B17" s="50" t="s">
        <v>690</v>
      </c>
      <c r="C17" s="40">
        <v>7</v>
      </c>
      <c r="D17" s="50" t="s">
        <v>279</v>
      </c>
      <c r="E17" s="40" t="s">
        <v>256</v>
      </c>
      <c r="F17" s="41" t="s">
        <v>257</v>
      </c>
      <c r="G17" s="41">
        <v>7</v>
      </c>
      <c r="H17" s="45">
        <v>31</v>
      </c>
      <c r="I17" s="46">
        <v>99</v>
      </c>
      <c r="J17" s="48">
        <v>189</v>
      </c>
      <c r="K17" s="45">
        <v>9</v>
      </c>
      <c r="L17" s="46">
        <v>9</v>
      </c>
      <c r="M17" s="48">
        <v>40</v>
      </c>
      <c r="N17" s="47">
        <v>63</v>
      </c>
      <c r="O17" s="826"/>
      <c r="P17" s="827"/>
      <c r="Q17" s="811"/>
    </row>
    <row r="18" spans="1:17" ht="16.149999999999999" customHeight="1">
      <c r="A18" s="390">
        <v>10</v>
      </c>
      <c r="B18" s="50" t="s">
        <v>691</v>
      </c>
      <c r="C18" s="40">
        <v>6</v>
      </c>
      <c r="D18" s="50" t="s">
        <v>271</v>
      </c>
      <c r="E18" s="40" t="s">
        <v>256</v>
      </c>
      <c r="F18" s="41" t="s">
        <v>257</v>
      </c>
      <c r="G18" s="41">
        <v>5</v>
      </c>
      <c r="H18" s="49">
        <v>7</v>
      </c>
      <c r="I18" s="49">
        <v>6</v>
      </c>
      <c r="J18" s="48">
        <v>20</v>
      </c>
      <c r="K18" s="49">
        <v>5</v>
      </c>
      <c r="L18" s="9"/>
      <c r="M18" s="48">
        <v>2</v>
      </c>
      <c r="N18" s="51">
        <v>3</v>
      </c>
      <c r="O18" s="826"/>
      <c r="P18" s="827"/>
      <c r="Q18" s="811"/>
    </row>
    <row r="19" spans="1:17" ht="16.149999999999999" customHeight="1">
      <c r="A19" s="390">
        <v>11</v>
      </c>
      <c r="B19" s="50" t="s">
        <v>692</v>
      </c>
      <c r="C19" s="40">
        <v>5</v>
      </c>
      <c r="D19" s="50" t="s">
        <v>283</v>
      </c>
      <c r="E19" s="40" t="s">
        <v>260</v>
      </c>
      <c r="F19" s="41" t="s">
        <v>257</v>
      </c>
      <c r="G19" s="41">
        <v>83</v>
      </c>
      <c r="H19" s="333">
        <v>211</v>
      </c>
      <c r="I19" s="49">
        <v>321</v>
      </c>
      <c r="J19" s="48">
        <v>276</v>
      </c>
      <c r="K19" s="49">
        <v>83</v>
      </c>
      <c r="L19" s="9">
        <v>62</v>
      </c>
      <c r="M19" s="48">
        <v>86</v>
      </c>
      <c r="N19" s="51">
        <v>63</v>
      </c>
      <c r="O19" s="826"/>
      <c r="P19" s="827"/>
      <c r="Q19" s="811"/>
    </row>
    <row r="20" spans="1:17" ht="16.149999999999999" customHeight="1">
      <c r="A20" s="390">
        <v>12</v>
      </c>
      <c r="B20" s="50" t="s">
        <v>693</v>
      </c>
      <c r="C20" s="40">
        <v>3</v>
      </c>
      <c r="D20" s="50" t="s">
        <v>269</v>
      </c>
      <c r="E20" s="40" t="s">
        <v>260</v>
      </c>
      <c r="F20" s="41" t="s">
        <v>257</v>
      </c>
      <c r="G20" s="41">
        <v>6</v>
      </c>
      <c r="H20" s="49">
        <v>27</v>
      </c>
      <c r="I20" s="49">
        <v>54</v>
      </c>
      <c r="J20" s="48">
        <v>123</v>
      </c>
      <c r="K20" s="49">
        <v>6</v>
      </c>
      <c r="L20" s="9">
        <v>4</v>
      </c>
      <c r="M20" s="48">
        <v>29</v>
      </c>
      <c r="N20" s="51">
        <v>36</v>
      </c>
      <c r="O20" s="826"/>
      <c r="P20" s="827"/>
      <c r="Q20" s="811"/>
    </row>
    <row r="21" spans="1:17" ht="16.149999999999999" customHeight="1">
      <c r="A21" s="390">
        <v>13</v>
      </c>
      <c r="B21" s="50" t="s">
        <v>694</v>
      </c>
      <c r="C21" s="40">
        <v>3</v>
      </c>
      <c r="D21" s="50" t="s">
        <v>269</v>
      </c>
      <c r="E21" s="40" t="s">
        <v>260</v>
      </c>
      <c r="F21" s="41" t="s">
        <v>257</v>
      </c>
      <c r="G21" s="41">
        <v>0</v>
      </c>
      <c r="H21" s="49">
        <v>6</v>
      </c>
      <c r="I21" s="49">
        <v>5</v>
      </c>
      <c r="J21" s="48">
        <v>19</v>
      </c>
      <c r="K21" s="49"/>
      <c r="L21" s="9"/>
      <c r="M21" s="48">
        <v>2</v>
      </c>
      <c r="N21" s="51">
        <v>5</v>
      </c>
      <c r="O21" s="826"/>
      <c r="P21" s="827"/>
      <c r="Q21" s="811"/>
    </row>
    <row r="22" spans="1:17" ht="16.149999999999999" customHeight="1">
      <c r="A22" s="390">
        <v>14</v>
      </c>
      <c r="B22" s="50" t="s">
        <v>695</v>
      </c>
      <c r="C22" s="40">
        <v>3</v>
      </c>
      <c r="D22" s="50" t="s">
        <v>283</v>
      </c>
      <c r="E22" s="40" t="s">
        <v>260</v>
      </c>
      <c r="F22" s="41" t="s">
        <v>257</v>
      </c>
      <c r="G22" s="41">
        <v>5</v>
      </c>
      <c r="H22" s="53">
        <v>13</v>
      </c>
      <c r="I22" s="53">
        <v>18</v>
      </c>
      <c r="J22" s="52">
        <v>24</v>
      </c>
      <c r="K22" s="53">
        <v>5</v>
      </c>
      <c r="L22" s="53">
        <v>1</v>
      </c>
      <c r="M22" s="52">
        <v>4</v>
      </c>
      <c r="N22" s="54">
        <v>5</v>
      </c>
      <c r="O22" s="826"/>
      <c r="P22" s="827"/>
      <c r="Q22" s="811"/>
    </row>
    <row r="23" spans="1:17" ht="16.149999999999999" customHeight="1">
      <c r="A23" s="390">
        <v>15</v>
      </c>
      <c r="B23" s="50" t="s">
        <v>696</v>
      </c>
      <c r="C23" s="40">
        <v>5</v>
      </c>
      <c r="D23" s="50" t="s">
        <v>283</v>
      </c>
      <c r="E23" s="40" t="s">
        <v>256</v>
      </c>
      <c r="F23" s="41" t="s">
        <v>257</v>
      </c>
      <c r="G23" s="41">
        <v>3</v>
      </c>
      <c r="H23" s="49">
        <v>3</v>
      </c>
      <c r="I23" s="49">
        <v>10</v>
      </c>
      <c r="J23" s="48">
        <v>10</v>
      </c>
      <c r="K23" s="49">
        <v>3</v>
      </c>
      <c r="L23" s="9"/>
      <c r="M23" s="48">
        <v>1</v>
      </c>
      <c r="N23" s="51">
        <v>1</v>
      </c>
      <c r="O23" s="826"/>
      <c r="P23" s="827"/>
      <c r="Q23" s="811"/>
    </row>
    <row r="24" spans="1:17" ht="16.149999999999999" customHeight="1">
      <c r="A24" s="390">
        <v>16</v>
      </c>
      <c r="B24" s="50" t="s">
        <v>697</v>
      </c>
      <c r="C24" s="40">
        <v>3</v>
      </c>
      <c r="D24" s="50" t="s">
        <v>263</v>
      </c>
      <c r="E24" s="40" t="s">
        <v>256</v>
      </c>
      <c r="F24" s="41" t="s">
        <v>257</v>
      </c>
      <c r="G24" s="41">
        <v>0</v>
      </c>
      <c r="H24" s="49">
        <v>1</v>
      </c>
      <c r="I24" s="49">
        <v>7</v>
      </c>
      <c r="J24" s="48">
        <v>3</v>
      </c>
      <c r="K24" s="49"/>
      <c r="L24" s="9"/>
      <c r="M24" s="48">
        <v>3</v>
      </c>
      <c r="N24" s="51"/>
      <c r="O24" s="826"/>
      <c r="P24" s="827"/>
      <c r="Q24" s="811"/>
    </row>
    <row r="25" spans="1:17" ht="16.149999999999999" customHeight="1">
      <c r="A25" s="390">
        <v>17</v>
      </c>
      <c r="B25" s="50" t="s">
        <v>698</v>
      </c>
      <c r="C25" s="40">
        <v>5</v>
      </c>
      <c r="D25" s="50" t="s">
        <v>269</v>
      </c>
      <c r="E25" s="40" t="s">
        <v>260</v>
      </c>
      <c r="F25" s="41" t="s">
        <v>257</v>
      </c>
      <c r="G25" s="41">
        <v>2</v>
      </c>
      <c r="H25" s="49">
        <v>3</v>
      </c>
      <c r="I25" s="49">
        <v>8</v>
      </c>
      <c r="J25" s="48">
        <v>86</v>
      </c>
      <c r="K25" s="49">
        <v>2</v>
      </c>
      <c r="L25" s="9">
        <v>2</v>
      </c>
      <c r="M25" s="48">
        <v>1</v>
      </c>
      <c r="N25" s="51">
        <v>29</v>
      </c>
      <c r="O25" s="826"/>
      <c r="P25" s="827"/>
      <c r="Q25" s="811"/>
    </row>
    <row r="26" spans="1:17" ht="16.149999999999999" customHeight="1">
      <c r="A26" s="390">
        <v>18</v>
      </c>
      <c r="B26" s="50" t="s">
        <v>699</v>
      </c>
      <c r="C26" s="40">
        <v>3</v>
      </c>
      <c r="D26" s="50" t="s">
        <v>271</v>
      </c>
      <c r="E26" s="40" t="s">
        <v>260</v>
      </c>
      <c r="F26" s="41" t="s">
        <v>257</v>
      </c>
      <c r="G26" s="41">
        <v>10</v>
      </c>
      <c r="H26" s="53">
        <v>16</v>
      </c>
      <c r="I26" s="53">
        <v>21</v>
      </c>
      <c r="J26" s="52">
        <v>39</v>
      </c>
      <c r="K26" s="53">
        <v>10</v>
      </c>
      <c r="L26" s="53">
        <v>4</v>
      </c>
      <c r="M26" s="52">
        <v>3</v>
      </c>
      <c r="N26" s="54">
        <v>14</v>
      </c>
      <c r="O26" s="826"/>
      <c r="P26" s="827"/>
      <c r="Q26" s="811"/>
    </row>
    <row r="27" spans="1:17" ht="16.149999999999999" customHeight="1">
      <c r="A27" s="390">
        <v>19</v>
      </c>
      <c r="B27" s="50" t="s">
        <v>700</v>
      </c>
      <c r="C27" s="40">
        <v>3</v>
      </c>
      <c r="D27" s="50" t="s">
        <v>283</v>
      </c>
      <c r="E27" s="40" t="s">
        <v>256</v>
      </c>
      <c r="F27" s="41" t="s">
        <v>257</v>
      </c>
      <c r="G27" s="41">
        <v>0</v>
      </c>
      <c r="H27" s="53">
        <v>0</v>
      </c>
      <c r="I27" s="53">
        <v>1</v>
      </c>
      <c r="J27" s="52">
        <v>0</v>
      </c>
      <c r="K27" s="53">
        <v>0</v>
      </c>
      <c r="L27" s="53">
        <v>0</v>
      </c>
      <c r="M27" s="52">
        <v>0</v>
      </c>
      <c r="N27" s="54">
        <v>0</v>
      </c>
      <c r="O27" s="826"/>
      <c r="P27" s="827"/>
      <c r="Q27" s="811"/>
    </row>
    <row r="28" spans="1:17" ht="16.149999999999999" customHeight="1">
      <c r="A28" s="390">
        <v>20</v>
      </c>
      <c r="B28" s="50" t="s">
        <v>701</v>
      </c>
      <c r="C28" s="40">
        <v>5</v>
      </c>
      <c r="D28" s="50" t="s">
        <v>283</v>
      </c>
      <c r="E28" s="40" t="s">
        <v>256</v>
      </c>
      <c r="F28" s="41" t="s">
        <v>257</v>
      </c>
      <c r="G28" s="41">
        <v>0</v>
      </c>
      <c r="H28" s="45">
        <v>0</v>
      </c>
      <c r="I28" s="45">
        <v>4</v>
      </c>
      <c r="J28" s="48">
        <v>0</v>
      </c>
      <c r="K28" s="45">
        <v>0</v>
      </c>
      <c r="L28" s="45">
        <v>0</v>
      </c>
      <c r="M28" s="48">
        <v>0</v>
      </c>
      <c r="N28" s="47">
        <v>0</v>
      </c>
      <c r="O28" s="826"/>
      <c r="P28" s="827"/>
      <c r="Q28" s="811"/>
    </row>
    <row r="29" spans="1:17" ht="16.149999999999999" customHeight="1">
      <c r="A29" s="390">
        <v>21</v>
      </c>
      <c r="B29" s="50"/>
      <c r="C29" s="40"/>
      <c r="D29" s="50"/>
      <c r="E29" s="40"/>
      <c r="F29" s="41"/>
      <c r="G29" s="41"/>
      <c r="H29" s="45"/>
      <c r="I29" s="45"/>
      <c r="J29" s="48"/>
      <c r="K29" s="45"/>
      <c r="L29" s="45"/>
      <c r="M29" s="48"/>
      <c r="N29" s="47"/>
      <c r="O29" s="826"/>
      <c r="P29" s="827"/>
      <c r="Q29" s="811"/>
    </row>
    <row r="30" spans="1:17" ht="16.149999999999999" customHeight="1">
      <c r="A30" s="390">
        <v>22</v>
      </c>
      <c r="B30" s="50"/>
      <c r="C30" s="40"/>
      <c r="D30" s="50"/>
      <c r="E30" s="40"/>
      <c r="F30" s="41"/>
      <c r="G30" s="41"/>
      <c r="H30" s="45"/>
      <c r="I30" s="46"/>
      <c r="J30" s="44"/>
      <c r="K30" s="45"/>
      <c r="L30" s="45"/>
      <c r="M30" s="44"/>
      <c r="N30" s="47"/>
      <c r="O30" s="826"/>
      <c r="P30" s="827"/>
      <c r="Q30" s="811"/>
    </row>
    <row r="31" spans="1:17" ht="16.149999999999999" customHeight="1">
      <c r="A31" s="390">
        <v>23</v>
      </c>
      <c r="B31" s="50"/>
      <c r="C31" s="40"/>
      <c r="D31" s="50"/>
      <c r="E31" s="40"/>
      <c r="F31" s="41"/>
      <c r="G31" s="41"/>
      <c r="H31" s="45"/>
      <c r="I31" s="46"/>
      <c r="J31" s="48"/>
      <c r="K31" s="45"/>
      <c r="L31" s="46"/>
      <c r="M31" s="48"/>
      <c r="N31" s="47"/>
      <c r="O31" s="826"/>
      <c r="P31" s="827"/>
      <c r="Q31" s="811"/>
    </row>
    <row r="32" spans="1:17" ht="16.149999999999999" customHeight="1">
      <c r="A32" s="390">
        <v>24</v>
      </c>
      <c r="B32" s="50"/>
      <c r="C32" s="40"/>
      <c r="D32" s="50"/>
      <c r="E32" s="40"/>
      <c r="F32" s="41"/>
      <c r="G32" s="41"/>
      <c r="H32" s="49"/>
      <c r="I32" s="49"/>
      <c r="J32" s="48"/>
      <c r="K32" s="49"/>
      <c r="L32" s="9"/>
      <c r="M32" s="48"/>
      <c r="N32" s="51"/>
      <c r="O32" s="826"/>
      <c r="P32" s="827"/>
      <c r="Q32" s="811"/>
    </row>
    <row r="33" spans="1:18" ht="16.149999999999999" customHeight="1">
      <c r="A33" s="390">
        <v>25</v>
      </c>
      <c r="B33" s="50"/>
      <c r="C33" s="40"/>
      <c r="D33" s="50"/>
      <c r="E33" s="40"/>
      <c r="F33" s="41"/>
      <c r="G33" s="41"/>
      <c r="H33" s="49"/>
      <c r="I33" s="49"/>
      <c r="J33" s="48"/>
      <c r="K33" s="49"/>
      <c r="L33" s="9"/>
      <c r="M33" s="48"/>
      <c r="N33" s="51"/>
      <c r="O33" s="826"/>
      <c r="P33" s="827"/>
      <c r="Q33" s="811"/>
    </row>
    <row r="34" spans="1:18" ht="16.149999999999999" customHeight="1">
      <c r="A34" s="390">
        <v>26</v>
      </c>
      <c r="B34" s="50"/>
      <c r="C34" s="40"/>
      <c r="D34" s="50"/>
      <c r="E34" s="40"/>
      <c r="F34" s="41"/>
      <c r="G34" s="41"/>
      <c r="H34" s="49"/>
      <c r="I34" s="49"/>
      <c r="J34" s="48"/>
      <c r="K34" s="49"/>
      <c r="L34" s="9"/>
      <c r="M34" s="48"/>
      <c r="N34" s="51"/>
      <c r="O34" s="826"/>
      <c r="P34" s="827"/>
      <c r="Q34" s="811"/>
    </row>
    <row r="35" spans="1:18" ht="16.149999999999999" customHeight="1">
      <c r="A35" s="390">
        <v>27</v>
      </c>
      <c r="B35" s="50"/>
      <c r="C35" s="40"/>
      <c r="D35" s="50"/>
      <c r="E35" s="40"/>
      <c r="F35" s="41"/>
      <c r="G35" s="41"/>
      <c r="H35" s="49"/>
      <c r="I35" s="49"/>
      <c r="J35" s="48"/>
      <c r="K35" s="49"/>
      <c r="L35" s="9"/>
      <c r="M35" s="48"/>
      <c r="N35" s="51"/>
      <c r="O35" s="826"/>
      <c r="P35" s="827"/>
      <c r="Q35" s="811"/>
    </row>
    <row r="36" spans="1:18" ht="16.149999999999999" customHeight="1">
      <c r="A36" s="390">
        <v>28</v>
      </c>
      <c r="B36" s="50"/>
      <c r="C36" s="40"/>
      <c r="D36" s="50"/>
      <c r="E36" s="40"/>
      <c r="F36" s="41"/>
      <c r="G36" s="41"/>
      <c r="H36" s="53"/>
      <c r="I36" s="53"/>
      <c r="J36" s="52"/>
      <c r="K36" s="53"/>
      <c r="L36" s="53"/>
      <c r="M36" s="52"/>
      <c r="N36" s="54"/>
      <c r="O36" s="826"/>
      <c r="P36" s="827"/>
      <c r="Q36" s="811"/>
    </row>
    <row r="37" spans="1:18" ht="16.149999999999999" customHeight="1">
      <c r="A37" s="390">
        <v>29</v>
      </c>
      <c r="B37" s="50"/>
      <c r="C37" s="40"/>
      <c r="D37" s="50"/>
      <c r="E37" s="40"/>
      <c r="F37" s="41"/>
      <c r="G37" s="41"/>
      <c r="H37" s="53"/>
      <c r="I37" s="53"/>
      <c r="J37" s="52"/>
      <c r="K37" s="53"/>
      <c r="L37" s="53"/>
      <c r="M37" s="52"/>
      <c r="N37" s="54"/>
      <c r="O37" s="826"/>
      <c r="P37" s="827"/>
      <c r="Q37" s="811"/>
    </row>
    <row r="38" spans="1:18" ht="16.149999999999999" customHeight="1">
      <c r="A38" s="390">
        <v>30</v>
      </c>
      <c r="B38" s="50"/>
      <c r="C38" s="40"/>
      <c r="D38" s="50"/>
      <c r="E38" s="40"/>
      <c r="F38" s="41"/>
      <c r="G38" s="41"/>
      <c r="H38" s="57"/>
      <c r="I38" s="57"/>
      <c r="J38" s="56"/>
      <c r="K38" s="57"/>
      <c r="L38" s="57"/>
      <c r="M38" s="56"/>
      <c r="N38" s="58"/>
      <c r="O38" s="826"/>
      <c r="P38" s="827"/>
      <c r="Q38" s="811"/>
    </row>
    <row r="39" spans="1:18" ht="24" customHeight="1">
      <c r="A39" s="849" t="s">
        <v>161</v>
      </c>
      <c r="B39" s="850"/>
      <c r="C39" s="850"/>
      <c r="D39" s="850"/>
      <c r="E39" s="850"/>
      <c r="F39" s="850"/>
      <c r="G39" s="59">
        <f>IF(SUM(G9:G38)=0,"",SUM(G9:G38))</f>
        <v>1155</v>
      </c>
      <c r="H39" s="59">
        <f>IF(SUM(H9:H38)=0,"",SUM(H9:H38))</f>
        <v>2444</v>
      </c>
      <c r="I39" s="59">
        <f t="shared" ref="I39:N39" si="0">IF(SUM(I9:I38)=0,"",SUM(I9:I38))</f>
        <v>2469</v>
      </c>
      <c r="J39" s="59">
        <f t="shared" si="0"/>
        <v>3113</v>
      </c>
      <c r="K39" s="59">
        <f t="shared" si="0"/>
        <v>1200</v>
      </c>
      <c r="L39" s="59">
        <f t="shared" si="0"/>
        <v>792</v>
      </c>
      <c r="M39" s="59">
        <f t="shared" si="0"/>
        <v>771</v>
      </c>
      <c r="N39" s="60">
        <f t="shared" si="0"/>
        <v>513</v>
      </c>
      <c r="O39" s="828"/>
      <c r="P39" s="829"/>
      <c r="Q39" s="812"/>
    </row>
    <row r="40" spans="1:18" ht="5.25" customHeight="1">
      <c r="A40" s="61"/>
      <c r="B40" s="61"/>
      <c r="C40" s="61"/>
      <c r="D40" s="61"/>
      <c r="E40" s="61"/>
      <c r="F40" s="61"/>
    </row>
    <row r="41" spans="1:18" s="62" customFormat="1" ht="13.5" thickBot="1">
      <c r="C41" s="63"/>
      <c r="D41" s="63"/>
      <c r="E41" s="63"/>
      <c r="F41" s="63"/>
      <c r="G41" s="63"/>
      <c r="H41" s="63"/>
      <c r="I41" s="63"/>
      <c r="J41" s="63"/>
      <c r="K41" s="63"/>
      <c r="L41" s="63"/>
      <c r="M41" s="63"/>
      <c r="N41" s="63"/>
      <c r="O41" s="64"/>
    </row>
    <row r="42" spans="1:18">
      <c r="A42" s="802" t="s">
        <v>191</v>
      </c>
      <c r="B42" s="802"/>
      <c r="C42" s="802"/>
      <c r="D42" s="802"/>
      <c r="E42" s="802"/>
      <c r="F42" s="802"/>
      <c r="G42" s="802"/>
      <c r="H42" s="802"/>
      <c r="I42" s="802"/>
      <c r="J42" s="802"/>
      <c r="K42" s="802"/>
      <c r="L42" s="802"/>
      <c r="M42" s="802"/>
      <c r="N42" s="802"/>
      <c r="O42" s="821"/>
      <c r="P42" s="822"/>
      <c r="Q42" s="823"/>
      <c r="R42" s="257"/>
    </row>
    <row r="43" spans="1:18" ht="15.75" thickBot="1">
      <c r="A43"/>
      <c r="B43"/>
      <c r="C43"/>
      <c r="D43"/>
      <c r="E43"/>
      <c r="F43"/>
      <c r="G43"/>
      <c r="H43"/>
      <c r="I43"/>
      <c r="J43"/>
      <c r="K43"/>
      <c r="L43"/>
      <c r="M43"/>
      <c r="N43"/>
      <c r="O43" s="830"/>
      <c r="P43" s="825"/>
      <c r="Q43" s="810"/>
      <c r="R43" s="257"/>
    </row>
    <row r="44" spans="1:18">
      <c r="A44" s="802" t="s">
        <v>192</v>
      </c>
      <c r="B44" s="802"/>
      <c r="C44" s="802"/>
      <c r="D44" s="802"/>
      <c r="E44" s="802"/>
      <c r="F44" s="802"/>
      <c r="G44" s="802"/>
      <c r="H44" s="802"/>
      <c r="I44" s="802"/>
      <c r="J44" s="802"/>
      <c r="K44" s="802"/>
      <c r="L44" s="802"/>
      <c r="M44" s="802"/>
      <c r="N44" s="802"/>
      <c r="O44" s="826"/>
      <c r="P44" s="827"/>
      <c r="Q44" s="811"/>
      <c r="R44" s="257"/>
    </row>
    <row r="45" spans="1:18" ht="14.45" customHeight="1" thickBot="1">
      <c r="A45" s="803"/>
      <c r="B45" s="803"/>
      <c r="C45" s="803"/>
      <c r="D45" s="803"/>
      <c r="E45" s="803"/>
      <c r="F45" s="803"/>
      <c r="G45" s="804" t="s">
        <v>174</v>
      </c>
      <c r="H45" s="804"/>
      <c r="I45" s="804"/>
      <c r="J45" s="804"/>
      <c r="K45" s="804" t="s">
        <v>175</v>
      </c>
      <c r="L45" s="804"/>
      <c r="M45" s="804"/>
      <c r="N45" s="804"/>
      <c r="O45" s="826"/>
      <c r="P45" s="827"/>
      <c r="Q45" s="811"/>
      <c r="R45" s="257"/>
    </row>
    <row r="46" spans="1:18" ht="63.75">
      <c r="A46" s="384" t="s">
        <v>176</v>
      </c>
      <c r="B46" s="361" t="s">
        <v>192</v>
      </c>
      <c r="C46" s="361" t="s">
        <v>177</v>
      </c>
      <c r="D46" s="361" t="s">
        <v>178</v>
      </c>
      <c r="E46" s="361" t="s">
        <v>179</v>
      </c>
      <c r="F46" s="361" t="s">
        <v>180</v>
      </c>
      <c r="G46" s="361" t="s">
        <v>181</v>
      </c>
      <c r="H46" s="361" t="s">
        <v>15</v>
      </c>
      <c r="I46" s="361" t="s">
        <v>16</v>
      </c>
      <c r="J46" s="361" t="s">
        <v>17</v>
      </c>
      <c r="K46" s="391" t="s">
        <v>182</v>
      </c>
      <c r="L46" s="391" t="s">
        <v>183</v>
      </c>
      <c r="M46" s="392" t="s">
        <v>184</v>
      </c>
      <c r="N46" s="393" t="s">
        <v>185</v>
      </c>
      <c r="O46" s="826"/>
      <c r="P46" s="827"/>
      <c r="Q46" s="811"/>
      <c r="R46" s="257"/>
    </row>
    <row r="47" spans="1:18" ht="14.45" customHeight="1">
      <c r="A47" s="394">
        <v>1</v>
      </c>
      <c r="B47" s="65" t="s">
        <v>702</v>
      </c>
      <c r="C47" s="40">
        <v>6</v>
      </c>
      <c r="D47" s="50" t="s">
        <v>326</v>
      </c>
      <c r="E47" s="40" t="s">
        <v>256</v>
      </c>
      <c r="F47" s="41" t="s">
        <v>257</v>
      </c>
      <c r="G47" s="66">
        <v>0</v>
      </c>
      <c r="H47" s="66">
        <v>0</v>
      </c>
      <c r="I47" s="66"/>
      <c r="J47" s="66">
        <v>5</v>
      </c>
      <c r="K47" s="66">
        <v>0</v>
      </c>
      <c r="L47" s="66">
        <v>0</v>
      </c>
      <c r="M47" s="66">
        <v>0</v>
      </c>
      <c r="N47" s="67">
        <v>3</v>
      </c>
      <c r="O47" s="831"/>
      <c r="P47" s="827"/>
      <c r="Q47" s="811"/>
      <c r="R47" s="257"/>
    </row>
    <row r="48" spans="1:18" ht="14.45" customHeight="1">
      <c r="A48" s="395">
        <v>2</v>
      </c>
      <c r="B48" s="50" t="s">
        <v>703</v>
      </c>
      <c r="C48" s="40">
        <v>2</v>
      </c>
      <c r="D48" s="50" t="s">
        <v>326</v>
      </c>
      <c r="E48" s="40" t="s">
        <v>256</v>
      </c>
      <c r="F48" s="41" t="s">
        <v>257</v>
      </c>
      <c r="G48" s="44">
        <v>0</v>
      </c>
      <c r="H48" s="48">
        <v>0</v>
      </c>
      <c r="I48" s="44">
        <v>0</v>
      </c>
      <c r="J48" s="44">
        <v>5</v>
      </c>
      <c r="K48" s="48">
        <v>0</v>
      </c>
      <c r="L48" s="48">
        <v>0</v>
      </c>
      <c r="M48" s="44">
        <v>0</v>
      </c>
      <c r="N48" s="68">
        <v>1</v>
      </c>
      <c r="O48" s="831"/>
      <c r="P48" s="827"/>
      <c r="Q48" s="811"/>
      <c r="R48" s="257"/>
    </row>
    <row r="49" spans="1:18" ht="14.45" customHeight="1">
      <c r="A49" s="395">
        <v>3</v>
      </c>
      <c r="B49" s="50" t="s">
        <v>704</v>
      </c>
      <c r="C49" s="40">
        <v>2</v>
      </c>
      <c r="D49" s="50" t="s">
        <v>372</v>
      </c>
      <c r="E49" s="40" t="s">
        <v>256</v>
      </c>
      <c r="F49" s="41" t="s">
        <v>257</v>
      </c>
      <c r="G49" s="48">
        <v>0</v>
      </c>
      <c r="H49" s="48">
        <v>0</v>
      </c>
      <c r="I49" s="44">
        <v>2</v>
      </c>
      <c r="J49" s="48">
        <v>7</v>
      </c>
      <c r="K49" s="48">
        <v>0</v>
      </c>
      <c r="L49" s="44">
        <v>0</v>
      </c>
      <c r="M49" s="44">
        <v>0</v>
      </c>
      <c r="N49" s="68">
        <v>0</v>
      </c>
      <c r="O49" s="831"/>
      <c r="P49" s="827"/>
      <c r="Q49" s="811"/>
      <c r="R49" s="257"/>
    </row>
    <row r="50" spans="1:18" ht="14.45" customHeight="1">
      <c r="A50" s="395">
        <v>4</v>
      </c>
      <c r="B50" s="50" t="s">
        <v>705</v>
      </c>
      <c r="C50" s="40">
        <v>5</v>
      </c>
      <c r="D50" s="50" t="s">
        <v>391</v>
      </c>
      <c r="E50" s="40" t="s">
        <v>256</v>
      </c>
      <c r="F50" s="41" t="s">
        <v>257</v>
      </c>
      <c r="G50" s="48">
        <v>0</v>
      </c>
      <c r="H50" s="52">
        <v>1</v>
      </c>
      <c r="I50" s="52">
        <v>4</v>
      </c>
      <c r="J50" s="48">
        <v>8</v>
      </c>
      <c r="K50" s="52">
        <v>0</v>
      </c>
      <c r="L50" s="48">
        <v>2</v>
      </c>
      <c r="M50" s="44">
        <v>2</v>
      </c>
      <c r="N50" s="68">
        <v>2</v>
      </c>
      <c r="O50" s="831"/>
      <c r="P50" s="827"/>
      <c r="Q50" s="811"/>
      <c r="R50" s="257"/>
    </row>
    <row r="51" spans="1:18" ht="14.45" customHeight="1">
      <c r="A51" s="395">
        <v>5</v>
      </c>
      <c r="B51" s="50" t="s">
        <v>706</v>
      </c>
      <c r="C51" s="40">
        <v>2</v>
      </c>
      <c r="D51" s="50" t="s">
        <v>524</v>
      </c>
      <c r="E51" s="40" t="s">
        <v>256</v>
      </c>
      <c r="F51" s="41" t="s">
        <v>257</v>
      </c>
      <c r="G51" s="48">
        <v>0</v>
      </c>
      <c r="H51" s="52">
        <v>14</v>
      </c>
      <c r="I51" s="52">
        <v>16</v>
      </c>
      <c r="J51" s="48">
        <v>57</v>
      </c>
      <c r="K51" s="52">
        <v>0</v>
      </c>
      <c r="L51" s="48">
        <v>0</v>
      </c>
      <c r="M51" s="48">
        <v>3</v>
      </c>
      <c r="N51" s="69">
        <v>34</v>
      </c>
      <c r="O51" s="831"/>
      <c r="P51" s="827"/>
      <c r="Q51" s="811"/>
      <c r="R51" s="257"/>
    </row>
    <row r="52" spans="1:18" ht="14.45" customHeight="1">
      <c r="A52" s="395">
        <v>6</v>
      </c>
      <c r="B52" s="50"/>
      <c r="C52" s="40"/>
      <c r="D52" s="50"/>
      <c r="E52" s="40"/>
      <c r="F52" s="41"/>
      <c r="G52" s="48"/>
      <c r="H52" s="52"/>
      <c r="I52" s="52"/>
      <c r="J52" s="48"/>
      <c r="K52" s="52"/>
      <c r="L52" s="48"/>
      <c r="M52" s="48"/>
      <c r="N52" s="69"/>
      <c r="O52" s="831"/>
      <c r="P52" s="827"/>
      <c r="Q52" s="811"/>
      <c r="R52" s="257"/>
    </row>
    <row r="53" spans="1:18" ht="14.45" customHeight="1">
      <c r="A53" s="395">
        <v>7</v>
      </c>
      <c r="B53" s="50"/>
      <c r="C53" s="40"/>
      <c r="D53" s="50"/>
      <c r="E53" s="40"/>
      <c r="F53" s="41"/>
      <c r="G53" s="48"/>
      <c r="H53" s="52"/>
      <c r="I53" s="52"/>
      <c r="J53" s="48"/>
      <c r="K53" s="52"/>
      <c r="L53" s="48"/>
      <c r="M53" s="48"/>
      <c r="N53" s="69"/>
      <c r="O53" s="831"/>
      <c r="P53" s="827"/>
      <c r="Q53" s="811"/>
      <c r="R53" s="257"/>
    </row>
    <row r="54" spans="1:18" ht="14.45" customHeight="1">
      <c r="A54" s="395">
        <v>8</v>
      </c>
      <c r="B54" s="50"/>
      <c r="C54" s="40"/>
      <c r="D54" s="50"/>
      <c r="E54" s="40"/>
      <c r="F54" s="41"/>
      <c r="G54" s="52"/>
      <c r="H54" s="52"/>
      <c r="I54" s="52"/>
      <c r="J54" s="52"/>
      <c r="K54" s="52"/>
      <c r="L54" s="52"/>
      <c r="M54" s="52"/>
      <c r="N54" s="69"/>
      <c r="O54" s="831"/>
      <c r="P54" s="827"/>
      <c r="Q54" s="811"/>
      <c r="R54" s="257"/>
    </row>
    <row r="55" spans="1:18" ht="14.45" customHeight="1">
      <c r="A55" s="395">
        <v>9</v>
      </c>
      <c r="B55" s="50"/>
      <c r="C55" s="40"/>
      <c r="D55" s="50"/>
      <c r="E55" s="40"/>
      <c r="F55" s="41"/>
      <c r="G55" s="52"/>
      <c r="H55" s="52"/>
      <c r="I55" s="52"/>
      <c r="J55" s="52"/>
      <c r="K55" s="52"/>
      <c r="L55" s="52"/>
      <c r="M55" s="52"/>
      <c r="N55" s="69"/>
      <c r="O55" s="831"/>
      <c r="P55" s="827"/>
      <c r="Q55" s="811"/>
      <c r="R55" s="257"/>
    </row>
    <row r="56" spans="1:18" ht="14.45" customHeight="1">
      <c r="A56" s="395">
        <v>10</v>
      </c>
      <c r="B56" s="50"/>
      <c r="C56" s="40"/>
      <c r="D56" s="50"/>
      <c r="E56" s="40"/>
      <c r="F56" s="41"/>
      <c r="G56" s="48"/>
      <c r="H56" s="48"/>
      <c r="I56" s="48"/>
      <c r="J56" s="48"/>
      <c r="K56" s="48"/>
      <c r="L56" s="48"/>
      <c r="M56" s="48"/>
      <c r="N56" s="68"/>
      <c r="O56" s="831"/>
      <c r="P56" s="827"/>
      <c r="Q56" s="811"/>
      <c r="R56" s="257"/>
    </row>
    <row r="57" spans="1:18" ht="14.45" customHeight="1">
      <c r="A57" s="395">
        <v>11</v>
      </c>
      <c r="B57" s="50"/>
      <c r="C57" s="40"/>
      <c r="D57" s="50"/>
      <c r="E57" s="40"/>
      <c r="F57" s="41"/>
      <c r="G57" s="48"/>
      <c r="H57" s="48"/>
      <c r="I57" s="48"/>
      <c r="J57" s="48"/>
      <c r="K57" s="48"/>
      <c r="L57" s="48"/>
      <c r="M57" s="48"/>
      <c r="N57" s="68"/>
      <c r="O57" s="831"/>
      <c r="P57" s="827"/>
      <c r="Q57" s="811"/>
      <c r="R57" s="257"/>
    </row>
    <row r="58" spans="1:18" ht="14.45" customHeight="1">
      <c r="A58" s="395">
        <v>12</v>
      </c>
      <c r="B58" s="50"/>
      <c r="C58" s="40"/>
      <c r="D58" s="50"/>
      <c r="E58" s="40"/>
      <c r="F58" s="41"/>
      <c r="G58" s="44"/>
      <c r="H58" s="48"/>
      <c r="I58" s="44"/>
      <c r="J58" s="44"/>
      <c r="K58" s="48"/>
      <c r="L58" s="48"/>
      <c r="M58" s="44"/>
      <c r="N58" s="68"/>
      <c r="O58" s="831"/>
      <c r="P58" s="827"/>
      <c r="Q58" s="811"/>
      <c r="R58" s="257"/>
    </row>
    <row r="59" spans="1:18" ht="14.45" customHeight="1">
      <c r="A59" s="395">
        <v>13</v>
      </c>
      <c r="B59" s="50"/>
      <c r="C59" s="40"/>
      <c r="D59" s="50"/>
      <c r="E59" s="40"/>
      <c r="F59" s="41"/>
      <c r="G59" s="48"/>
      <c r="H59" s="48"/>
      <c r="I59" s="44"/>
      <c r="J59" s="48"/>
      <c r="K59" s="48"/>
      <c r="L59" s="44"/>
      <c r="M59" s="48"/>
      <c r="N59" s="68"/>
      <c r="O59" s="831"/>
      <c r="P59" s="827"/>
      <c r="Q59" s="811"/>
      <c r="R59" s="257"/>
    </row>
    <row r="60" spans="1:18" ht="14.45" customHeight="1">
      <c r="A60" s="395">
        <v>14</v>
      </c>
      <c r="B60" s="50"/>
      <c r="C60" s="40"/>
      <c r="D60" s="50"/>
      <c r="E60" s="40"/>
      <c r="F60" s="41"/>
      <c r="G60" s="48"/>
      <c r="H60" s="52"/>
      <c r="I60" s="52"/>
      <c r="J60" s="48"/>
      <c r="K60" s="52"/>
      <c r="L60" s="48"/>
      <c r="M60" s="48"/>
      <c r="N60" s="69"/>
      <c r="O60" s="831"/>
      <c r="P60" s="827"/>
      <c r="Q60" s="811"/>
      <c r="R60" s="257"/>
    </row>
    <row r="61" spans="1:18" ht="14.45" customHeight="1">
      <c r="A61" s="395">
        <v>15</v>
      </c>
      <c r="B61" s="50"/>
      <c r="C61" s="40"/>
      <c r="D61" s="50"/>
      <c r="E61" s="40"/>
      <c r="F61" s="41"/>
      <c r="G61" s="48"/>
      <c r="H61" s="52"/>
      <c r="I61" s="52"/>
      <c r="J61" s="48"/>
      <c r="K61" s="52"/>
      <c r="L61" s="48"/>
      <c r="M61" s="48"/>
      <c r="N61" s="69"/>
      <c r="O61" s="831"/>
      <c r="P61" s="827"/>
      <c r="Q61" s="811"/>
      <c r="R61" s="257"/>
    </row>
    <row r="62" spans="1:18" ht="14.45" customHeight="1">
      <c r="A62" s="395">
        <v>16</v>
      </c>
      <c r="B62" s="50"/>
      <c r="C62" s="40"/>
      <c r="D62" s="50"/>
      <c r="E62" s="40"/>
      <c r="F62" s="41"/>
      <c r="G62" s="48"/>
      <c r="H62" s="52"/>
      <c r="I62" s="52"/>
      <c r="J62" s="48"/>
      <c r="K62" s="52"/>
      <c r="L62" s="48"/>
      <c r="M62" s="48"/>
      <c r="N62" s="69"/>
      <c r="O62" s="831"/>
      <c r="P62" s="827"/>
      <c r="Q62" s="811"/>
      <c r="R62" s="257"/>
    </row>
    <row r="63" spans="1:18" ht="14.45" customHeight="1">
      <c r="A63" s="395">
        <v>17</v>
      </c>
      <c r="B63" s="50"/>
      <c r="C63" s="40"/>
      <c r="D63" s="50"/>
      <c r="E63" s="40"/>
      <c r="F63" s="41"/>
      <c r="G63" s="48"/>
      <c r="H63" s="52"/>
      <c r="I63" s="52"/>
      <c r="J63" s="48"/>
      <c r="K63" s="52"/>
      <c r="L63" s="48"/>
      <c r="M63" s="48"/>
      <c r="N63" s="69"/>
      <c r="O63" s="831"/>
      <c r="P63" s="827"/>
      <c r="Q63" s="811"/>
      <c r="R63" s="257"/>
    </row>
    <row r="64" spans="1:18" ht="14.45" customHeight="1">
      <c r="A64" s="395">
        <v>18</v>
      </c>
      <c r="B64" s="50"/>
      <c r="C64" s="40"/>
      <c r="D64" s="50"/>
      <c r="E64" s="40"/>
      <c r="F64" s="41"/>
      <c r="G64" s="52"/>
      <c r="H64" s="52"/>
      <c r="I64" s="52"/>
      <c r="J64" s="52"/>
      <c r="K64" s="52"/>
      <c r="L64" s="52"/>
      <c r="M64" s="52"/>
      <c r="N64" s="69"/>
      <c r="O64" s="831"/>
      <c r="P64" s="827"/>
      <c r="Q64" s="811"/>
      <c r="R64" s="257"/>
    </row>
    <row r="65" spans="1:18" ht="14.45" customHeight="1">
      <c r="A65" s="395">
        <v>19</v>
      </c>
      <c r="B65" s="50"/>
      <c r="C65" s="40"/>
      <c r="D65" s="50"/>
      <c r="E65" s="40"/>
      <c r="F65" s="41"/>
      <c r="G65" s="52"/>
      <c r="H65" s="52"/>
      <c r="I65" s="52"/>
      <c r="J65" s="52"/>
      <c r="K65" s="52"/>
      <c r="L65" s="52"/>
      <c r="M65" s="52"/>
      <c r="N65" s="69"/>
      <c r="O65" s="831"/>
      <c r="P65" s="827"/>
      <c r="Q65" s="811"/>
      <c r="R65" s="257"/>
    </row>
    <row r="66" spans="1:18" ht="14.45" customHeight="1">
      <c r="A66" s="395">
        <v>20</v>
      </c>
      <c r="B66" s="50"/>
      <c r="C66" s="40"/>
      <c r="D66" s="50"/>
      <c r="E66" s="40"/>
      <c r="F66" s="41"/>
      <c r="G66" s="48"/>
      <c r="H66" s="48"/>
      <c r="I66" s="48"/>
      <c r="J66" s="48"/>
      <c r="K66" s="48"/>
      <c r="L66" s="48"/>
      <c r="M66" s="48"/>
      <c r="N66" s="68"/>
      <c r="O66" s="831"/>
      <c r="P66" s="827"/>
      <c r="Q66" s="811"/>
      <c r="R66" s="257"/>
    </row>
    <row r="67" spans="1:18" ht="14.45" customHeight="1">
      <c r="A67" s="395">
        <v>21</v>
      </c>
      <c r="B67" s="50"/>
      <c r="C67" s="40"/>
      <c r="D67" s="50"/>
      <c r="E67" s="40"/>
      <c r="F67" s="41"/>
      <c r="G67" s="48"/>
      <c r="H67" s="48"/>
      <c r="I67" s="48"/>
      <c r="J67" s="48"/>
      <c r="K67" s="48"/>
      <c r="L67" s="48"/>
      <c r="M67" s="48"/>
      <c r="N67" s="68"/>
      <c r="O67" s="831"/>
      <c r="P67" s="827"/>
      <c r="Q67" s="811"/>
      <c r="R67" s="257"/>
    </row>
    <row r="68" spans="1:18" ht="14.45" customHeight="1">
      <c r="A68" s="395">
        <v>22</v>
      </c>
      <c r="B68" s="50"/>
      <c r="C68" s="40"/>
      <c r="D68" s="50"/>
      <c r="E68" s="40"/>
      <c r="F68" s="41"/>
      <c r="G68" s="44"/>
      <c r="H68" s="48"/>
      <c r="I68" s="44"/>
      <c r="J68" s="44"/>
      <c r="K68" s="48"/>
      <c r="L68" s="48"/>
      <c r="M68" s="44"/>
      <c r="N68" s="68"/>
      <c r="O68" s="831"/>
      <c r="P68" s="827"/>
      <c r="Q68" s="811"/>
      <c r="R68" s="257"/>
    </row>
    <row r="69" spans="1:18" ht="14.45" customHeight="1">
      <c r="A69" s="395">
        <v>23</v>
      </c>
      <c r="B69" s="50"/>
      <c r="C69" s="40"/>
      <c r="D69" s="50"/>
      <c r="E69" s="40"/>
      <c r="F69" s="41"/>
      <c r="G69" s="48"/>
      <c r="H69" s="48"/>
      <c r="I69" s="44"/>
      <c r="J69" s="48"/>
      <c r="K69" s="48"/>
      <c r="L69" s="44"/>
      <c r="M69" s="48"/>
      <c r="N69" s="68"/>
      <c r="O69" s="831"/>
      <c r="P69" s="827"/>
      <c r="Q69" s="811"/>
      <c r="R69" s="257"/>
    </row>
    <row r="70" spans="1:18" ht="14.45" customHeight="1">
      <c r="A70" s="395">
        <v>24</v>
      </c>
      <c r="B70" s="50"/>
      <c r="C70" s="40"/>
      <c r="D70" s="50"/>
      <c r="E70" s="40"/>
      <c r="F70" s="41"/>
      <c r="G70" s="48"/>
      <c r="H70" s="52"/>
      <c r="I70" s="52"/>
      <c r="J70" s="48"/>
      <c r="K70" s="52"/>
      <c r="L70" s="48"/>
      <c r="M70" s="48"/>
      <c r="N70" s="69"/>
      <c r="O70" s="831"/>
      <c r="P70" s="827"/>
      <c r="Q70" s="811"/>
      <c r="R70" s="257"/>
    </row>
    <row r="71" spans="1:18" ht="14.45" customHeight="1">
      <c r="A71" s="395">
        <v>25</v>
      </c>
      <c r="B71" s="50"/>
      <c r="C71" s="40"/>
      <c r="D71" s="50"/>
      <c r="E71" s="40"/>
      <c r="F71" s="41"/>
      <c r="G71" s="48"/>
      <c r="H71" s="52"/>
      <c r="I71" s="52"/>
      <c r="J71" s="48"/>
      <c r="K71" s="52"/>
      <c r="L71" s="48"/>
      <c r="M71" s="48"/>
      <c r="N71" s="69"/>
      <c r="O71" s="831"/>
      <c r="P71" s="827"/>
      <c r="Q71" s="811"/>
      <c r="R71" s="257"/>
    </row>
    <row r="72" spans="1:18" ht="14.45" customHeight="1">
      <c r="A72" s="395">
        <v>26</v>
      </c>
      <c r="B72" s="50"/>
      <c r="C72" s="40"/>
      <c r="D72" s="50"/>
      <c r="E72" s="40"/>
      <c r="F72" s="41"/>
      <c r="G72" s="48"/>
      <c r="H72" s="52"/>
      <c r="I72" s="52"/>
      <c r="J72" s="48"/>
      <c r="K72" s="52"/>
      <c r="L72" s="48"/>
      <c r="M72" s="48"/>
      <c r="N72" s="69"/>
      <c r="O72" s="831"/>
      <c r="P72" s="827"/>
      <c r="Q72" s="811"/>
      <c r="R72" s="257"/>
    </row>
    <row r="73" spans="1:18" ht="14.45" customHeight="1">
      <c r="A73" s="395">
        <v>27</v>
      </c>
      <c r="B73" s="50"/>
      <c r="C73" s="40"/>
      <c r="D73" s="50"/>
      <c r="E73" s="40"/>
      <c r="F73" s="41"/>
      <c r="G73" s="48"/>
      <c r="H73" s="52"/>
      <c r="I73" s="52"/>
      <c r="J73" s="48"/>
      <c r="K73" s="52"/>
      <c r="L73" s="48"/>
      <c r="M73" s="48"/>
      <c r="N73" s="69"/>
      <c r="O73" s="831"/>
      <c r="P73" s="827"/>
      <c r="Q73" s="811"/>
      <c r="R73" s="257"/>
    </row>
    <row r="74" spans="1:18" ht="14.45" customHeight="1">
      <c r="A74" s="395">
        <v>28</v>
      </c>
      <c r="B74" s="50"/>
      <c r="C74" s="40"/>
      <c r="D74" s="50"/>
      <c r="E74" s="40"/>
      <c r="F74" s="41"/>
      <c r="G74" s="52"/>
      <c r="H74" s="52"/>
      <c r="I74" s="52"/>
      <c r="J74" s="52"/>
      <c r="K74" s="52"/>
      <c r="L74" s="52"/>
      <c r="M74" s="52"/>
      <c r="N74" s="69"/>
      <c r="O74" s="831"/>
      <c r="P74" s="827"/>
      <c r="Q74" s="811"/>
      <c r="R74" s="257"/>
    </row>
    <row r="75" spans="1:18" ht="14.45" customHeight="1">
      <c r="A75" s="395">
        <v>29</v>
      </c>
      <c r="B75" s="50"/>
      <c r="C75" s="40"/>
      <c r="D75" s="50"/>
      <c r="E75" s="40"/>
      <c r="F75" s="41"/>
      <c r="G75" s="52"/>
      <c r="H75" s="52"/>
      <c r="I75" s="52"/>
      <c r="J75" s="52"/>
      <c r="K75" s="52"/>
      <c r="L75" s="52"/>
      <c r="M75" s="52"/>
      <c r="N75" s="69"/>
      <c r="O75" s="831"/>
      <c r="P75" s="827"/>
      <c r="Q75" s="811"/>
      <c r="R75" s="257"/>
    </row>
    <row r="76" spans="1:18" ht="14.45" customHeight="1">
      <c r="A76" s="395">
        <v>30</v>
      </c>
      <c r="B76" s="55"/>
      <c r="C76" s="40"/>
      <c r="D76" s="50"/>
      <c r="E76" s="40"/>
      <c r="F76" s="41"/>
      <c r="G76" s="56"/>
      <c r="H76" s="56"/>
      <c r="I76" s="56"/>
      <c r="J76" s="56"/>
      <c r="K76" s="56"/>
      <c r="L76" s="56"/>
      <c r="M76" s="56"/>
      <c r="N76" s="70"/>
      <c r="O76" s="831"/>
      <c r="P76" s="827"/>
      <c r="Q76" s="811"/>
      <c r="R76" s="257"/>
    </row>
    <row r="77" spans="1:18" ht="20.45" customHeight="1">
      <c r="A77" s="805" t="s">
        <v>161</v>
      </c>
      <c r="B77" s="806"/>
      <c r="C77" s="806"/>
      <c r="D77" s="806"/>
      <c r="E77" s="806"/>
      <c r="F77" s="806"/>
      <c r="G77" s="328" t="str">
        <f>IF(SUM(G47:G76)=0,"",SUM(G47:G76))</f>
        <v/>
      </c>
      <c r="H77" s="328">
        <f t="shared" ref="H77:N77" si="1">IF(SUM(H47:H76)=0,"",SUM(H47:H76))</f>
        <v>15</v>
      </c>
      <c r="I77" s="328">
        <f t="shared" si="1"/>
        <v>22</v>
      </c>
      <c r="J77" s="328">
        <f t="shared" si="1"/>
        <v>82</v>
      </c>
      <c r="K77" s="328" t="str">
        <f t="shared" si="1"/>
        <v/>
      </c>
      <c r="L77" s="328">
        <f t="shared" si="1"/>
        <v>2</v>
      </c>
      <c r="M77" s="328">
        <f t="shared" si="1"/>
        <v>5</v>
      </c>
      <c r="N77" s="329">
        <f t="shared" si="1"/>
        <v>40</v>
      </c>
      <c r="O77" s="832"/>
      <c r="P77" s="829"/>
      <c r="Q77" s="812"/>
      <c r="R77" s="257"/>
    </row>
    <row r="78" spans="1:18">
      <c r="A78"/>
      <c r="B78"/>
      <c r="C78"/>
      <c r="D78"/>
      <c r="E78"/>
      <c r="F78"/>
      <c r="G78"/>
      <c r="H78"/>
      <c r="I78"/>
      <c r="J78"/>
      <c r="K78"/>
      <c r="L78"/>
      <c r="M78"/>
      <c r="N78"/>
    </row>
    <row r="79" spans="1:18" ht="15.75" thickBot="1">
      <c r="A79" s="62"/>
      <c r="B79" s="62"/>
      <c r="C79" s="62"/>
      <c r="D79" s="62"/>
      <c r="E79" s="62"/>
      <c r="F79" s="62"/>
      <c r="G79" s="62"/>
      <c r="H79" s="62"/>
      <c r="I79" s="62"/>
      <c r="J79" s="62"/>
      <c r="K79" s="62"/>
      <c r="L79" s="62"/>
      <c r="M79" s="62"/>
      <c r="N79" s="62"/>
    </row>
    <row r="80" spans="1:18">
      <c r="A80" s="802" t="s">
        <v>193</v>
      </c>
      <c r="B80" s="802"/>
      <c r="C80" s="802"/>
      <c r="D80" s="802"/>
      <c r="E80" s="802"/>
      <c r="F80" s="802"/>
      <c r="G80" s="802"/>
      <c r="H80" s="802"/>
      <c r="I80" s="802"/>
      <c r="J80" s="802"/>
      <c r="K80" s="802"/>
      <c r="L80" s="802"/>
      <c r="M80" s="802"/>
      <c r="N80" s="802"/>
      <c r="O80" s="821"/>
      <c r="P80" s="822"/>
      <c r="Q80" s="823"/>
    </row>
    <row r="81" spans="1:17" ht="4.1500000000000004" customHeight="1">
      <c r="A81"/>
      <c r="B81"/>
      <c r="C81"/>
      <c r="D81"/>
      <c r="E81"/>
      <c r="F81"/>
      <c r="G81"/>
      <c r="H81"/>
      <c r="I81"/>
      <c r="J81"/>
      <c r="K81"/>
      <c r="L81"/>
      <c r="M81"/>
      <c r="N81"/>
      <c r="O81" s="833"/>
      <c r="P81" s="834"/>
      <c r="Q81" s="810"/>
    </row>
    <row r="82" spans="1:17" ht="14.45" customHeight="1" thickBot="1">
      <c r="A82" s="803"/>
      <c r="B82" s="803"/>
      <c r="C82" s="803"/>
      <c r="D82" s="803"/>
      <c r="E82" s="803"/>
      <c r="F82" s="803"/>
      <c r="G82" s="804" t="s">
        <v>174</v>
      </c>
      <c r="H82" s="804"/>
      <c r="I82" s="804"/>
      <c r="J82" s="804"/>
      <c r="K82" s="804" t="s">
        <v>175</v>
      </c>
      <c r="L82" s="804"/>
      <c r="M82" s="804"/>
      <c r="N82" s="804"/>
      <c r="O82" s="835"/>
      <c r="P82" s="836"/>
      <c r="Q82" s="811"/>
    </row>
    <row r="83" spans="1:17" ht="78.75" customHeight="1">
      <c r="A83" s="396" t="s">
        <v>176</v>
      </c>
      <c r="B83" s="361" t="s">
        <v>194</v>
      </c>
      <c r="C83" s="361" t="s">
        <v>177</v>
      </c>
      <c r="D83" s="361" t="s">
        <v>178</v>
      </c>
      <c r="E83" s="361" t="s">
        <v>179</v>
      </c>
      <c r="F83" s="361" t="s">
        <v>180</v>
      </c>
      <c r="G83" s="361" t="s">
        <v>181</v>
      </c>
      <c r="H83" s="361" t="s">
        <v>15</v>
      </c>
      <c r="I83" s="361" t="s">
        <v>16</v>
      </c>
      <c r="J83" s="361" t="s">
        <v>17</v>
      </c>
      <c r="K83" s="391" t="s">
        <v>182</v>
      </c>
      <c r="L83" s="391" t="s">
        <v>183</v>
      </c>
      <c r="M83" s="392" t="s">
        <v>184</v>
      </c>
      <c r="N83" s="393" t="s">
        <v>185</v>
      </c>
      <c r="O83" s="835"/>
      <c r="P83" s="836"/>
      <c r="Q83" s="811"/>
    </row>
    <row r="84" spans="1:17">
      <c r="A84" s="397">
        <v>1</v>
      </c>
      <c r="B84" s="65" t="s">
        <v>707</v>
      </c>
      <c r="C84" s="40">
        <v>6</v>
      </c>
      <c r="D84" s="50" t="s">
        <v>294</v>
      </c>
      <c r="E84" s="40" t="s">
        <v>260</v>
      </c>
      <c r="F84" s="41" t="s">
        <v>257</v>
      </c>
      <c r="G84" s="66">
        <v>6</v>
      </c>
      <c r="H84" s="66">
        <v>14</v>
      </c>
      <c r="I84" s="66">
        <v>144</v>
      </c>
      <c r="J84" s="66">
        <v>78</v>
      </c>
      <c r="K84" s="66">
        <v>6</v>
      </c>
      <c r="L84" s="66">
        <v>3</v>
      </c>
      <c r="M84" s="66">
        <v>53</v>
      </c>
      <c r="N84" s="67">
        <v>14</v>
      </c>
      <c r="O84" s="835"/>
      <c r="P84" s="836"/>
      <c r="Q84" s="811"/>
    </row>
    <row r="85" spans="1:17">
      <c r="A85" s="397">
        <v>2</v>
      </c>
      <c r="B85" s="50" t="s">
        <v>708</v>
      </c>
      <c r="C85" s="40">
        <v>6</v>
      </c>
      <c r="D85" s="50" t="s">
        <v>312</v>
      </c>
      <c r="E85" s="40" t="s">
        <v>256</v>
      </c>
      <c r="F85" s="41" t="s">
        <v>257</v>
      </c>
      <c r="G85" s="44">
        <v>0</v>
      </c>
      <c r="H85" s="48">
        <v>0</v>
      </c>
      <c r="I85" s="44">
        <v>5</v>
      </c>
      <c r="J85" s="44">
        <v>6</v>
      </c>
      <c r="K85" s="48">
        <v>0</v>
      </c>
      <c r="L85" s="48">
        <v>0</v>
      </c>
      <c r="M85" s="44">
        <v>2</v>
      </c>
      <c r="N85" s="68">
        <v>3</v>
      </c>
      <c r="O85" s="835"/>
      <c r="P85" s="836"/>
      <c r="Q85" s="811"/>
    </row>
    <row r="86" spans="1:17">
      <c r="A86" s="397">
        <v>3</v>
      </c>
      <c r="B86" s="50"/>
      <c r="C86" s="40"/>
      <c r="D86" s="50"/>
      <c r="E86" s="40"/>
      <c r="F86" s="41"/>
      <c r="G86" s="48"/>
      <c r="H86" s="48"/>
      <c r="I86" s="44"/>
      <c r="J86" s="48"/>
      <c r="K86" s="48"/>
      <c r="L86" s="44"/>
      <c r="M86" s="44"/>
      <c r="N86" s="68"/>
      <c r="O86" s="835"/>
      <c r="P86" s="836"/>
      <c r="Q86" s="811"/>
    </row>
    <row r="87" spans="1:17">
      <c r="A87" s="397">
        <v>4</v>
      </c>
      <c r="B87" s="50"/>
      <c r="C87" s="40"/>
      <c r="D87" s="50"/>
      <c r="E87" s="40"/>
      <c r="F87" s="41"/>
      <c r="G87" s="48"/>
      <c r="H87" s="52"/>
      <c r="I87" s="52"/>
      <c r="J87" s="48"/>
      <c r="K87" s="52"/>
      <c r="L87" s="48"/>
      <c r="M87" s="44"/>
      <c r="N87" s="68"/>
      <c r="O87" s="835"/>
      <c r="P87" s="836"/>
      <c r="Q87" s="811"/>
    </row>
    <row r="88" spans="1:17">
      <c r="A88" s="397">
        <v>5</v>
      </c>
      <c r="B88" s="50"/>
      <c r="C88" s="40"/>
      <c r="D88" s="50"/>
      <c r="E88" s="40"/>
      <c r="F88" s="41"/>
      <c r="G88" s="48"/>
      <c r="H88" s="52"/>
      <c r="I88" s="52"/>
      <c r="J88" s="48"/>
      <c r="K88" s="52"/>
      <c r="L88" s="48"/>
      <c r="M88" s="48"/>
      <c r="N88" s="69"/>
      <c r="O88" s="835"/>
      <c r="P88" s="836"/>
      <c r="Q88" s="811"/>
    </row>
    <row r="89" spans="1:17">
      <c r="A89" s="397">
        <v>6</v>
      </c>
      <c r="B89" s="50"/>
      <c r="C89" s="40"/>
      <c r="D89" s="50"/>
      <c r="E89" s="40"/>
      <c r="F89" s="41"/>
      <c r="G89" s="48"/>
      <c r="H89" s="52"/>
      <c r="I89" s="52"/>
      <c r="J89" s="48"/>
      <c r="K89" s="52"/>
      <c r="L89" s="48"/>
      <c r="M89" s="48"/>
      <c r="N89" s="69"/>
      <c r="O89" s="835"/>
      <c r="P89" s="836"/>
      <c r="Q89" s="811"/>
    </row>
    <row r="90" spans="1:17">
      <c r="A90" s="397">
        <v>7</v>
      </c>
      <c r="B90" s="50"/>
      <c r="C90" s="40"/>
      <c r="D90" s="50"/>
      <c r="E90" s="40"/>
      <c r="F90" s="41"/>
      <c r="G90" s="48"/>
      <c r="H90" s="52"/>
      <c r="I90" s="52"/>
      <c r="J90" s="48"/>
      <c r="K90" s="52"/>
      <c r="L90" s="48"/>
      <c r="M90" s="48"/>
      <c r="N90" s="69"/>
      <c r="O90" s="835"/>
      <c r="P90" s="836"/>
      <c r="Q90" s="811"/>
    </row>
    <row r="91" spans="1:17">
      <c r="A91" s="397">
        <v>8</v>
      </c>
      <c r="B91" s="50"/>
      <c r="C91" s="40"/>
      <c r="D91" s="50"/>
      <c r="E91" s="40"/>
      <c r="F91" s="41"/>
      <c r="G91" s="52"/>
      <c r="H91" s="52"/>
      <c r="I91" s="52"/>
      <c r="J91" s="52"/>
      <c r="K91" s="52"/>
      <c r="L91" s="52"/>
      <c r="M91" s="52"/>
      <c r="N91" s="69"/>
      <c r="O91" s="835"/>
      <c r="P91" s="836"/>
      <c r="Q91" s="811"/>
    </row>
    <row r="92" spans="1:17">
      <c r="A92" s="397">
        <v>9</v>
      </c>
      <c r="B92" s="50"/>
      <c r="C92" s="40"/>
      <c r="D92" s="50"/>
      <c r="E92" s="40"/>
      <c r="F92" s="41"/>
      <c r="G92" s="52"/>
      <c r="H92" s="52"/>
      <c r="I92" s="52"/>
      <c r="J92" s="52"/>
      <c r="K92" s="52"/>
      <c r="L92" s="52"/>
      <c r="M92" s="52"/>
      <c r="N92" s="69"/>
      <c r="O92" s="835"/>
      <c r="P92" s="836"/>
      <c r="Q92" s="811"/>
    </row>
    <row r="93" spans="1:17">
      <c r="A93" s="397">
        <v>10</v>
      </c>
      <c r="B93" s="50"/>
      <c r="C93" s="40"/>
      <c r="D93" s="50"/>
      <c r="E93" s="40"/>
      <c r="F93" s="41"/>
      <c r="G93" s="48"/>
      <c r="H93" s="48"/>
      <c r="I93" s="48"/>
      <c r="J93" s="48"/>
      <c r="K93" s="48"/>
      <c r="L93" s="48"/>
      <c r="M93" s="48"/>
      <c r="N93" s="68"/>
      <c r="O93" s="835"/>
      <c r="P93" s="836"/>
      <c r="Q93" s="811"/>
    </row>
    <row r="94" spans="1:17">
      <c r="A94" s="397">
        <v>11</v>
      </c>
      <c r="B94" s="50"/>
      <c r="C94" s="40"/>
      <c r="D94" s="50"/>
      <c r="E94" s="40"/>
      <c r="F94" s="41"/>
      <c r="G94" s="48"/>
      <c r="H94" s="48"/>
      <c r="I94" s="48"/>
      <c r="J94" s="48"/>
      <c r="K94" s="48"/>
      <c r="L94" s="48"/>
      <c r="M94" s="48"/>
      <c r="N94" s="68"/>
      <c r="O94" s="835"/>
      <c r="P94" s="836"/>
      <c r="Q94" s="811"/>
    </row>
    <row r="95" spans="1:17">
      <c r="A95" s="397">
        <v>12</v>
      </c>
      <c r="B95" s="50"/>
      <c r="C95" s="40"/>
      <c r="D95" s="50"/>
      <c r="E95" s="40"/>
      <c r="F95" s="41"/>
      <c r="G95" s="44"/>
      <c r="H95" s="48"/>
      <c r="I95" s="44"/>
      <c r="J95" s="44"/>
      <c r="K95" s="48"/>
      <c r="L95" s="48"/>
      <c r="M95" s="44"/>
      <c r="N95" s="68"/>
      <c r="O95" s="835"/>
      <c r="P95" s="836"/>
      <c r="Q95" s="811"/>
    </row>
    <row r="96" spans="1:17">
      <c r="A96" s="397">
        <v>13</v>
      </c>
      <c r="B96" s="50"/>
      <c r="C96" s="40"/>
      <c r="D96" s="50"/>
      <c r="E96" s="40"/>
      <c r="F96" s="41"/>
      <c r="G96" s="48"/>
      <c r="H96" s="48"/>
      <c r="I96" s="44"/>
      <c r="J96" s="48"/>
      <c r="K96" s="48"/>
      <c r="L96" s="44"/>
      <c r="M96" s="48"/>
      <c r="N96" s="68"/>
      <c r="O96" s="835"/>
      <c r="P96" s="836"/>
      <c r="Q96" s="811"/>
    </row>
    <row r="97" spans="1:17">
      <c r="A97" s="397">
        <v>14</v>
      </c>
      <c r="B97" s="50"/>
      <c r="C97" s="40"/>
      <c r="D97" s="50"/>
      <c r="E97" s="40"/>
      <c r="F97" s="41"/>
      <c r="G97" s="48"/>
      <c r="H97" s="52"/>
      <c r="I97" s="52"/>
      <c r="J97" s="48"/>
      <c r="K97" s="52"/>
      <c r="L97" s="48"/>
      <c r="M97" s="48"/>
      <c r="N97" s="69"/>
      <c r="O97" s="835"/>
      <c r="P97" s="836"/>
      <c r="Q97" s="811"/>
    </row>
    <row r="98" spans="1:17">
      <c r="A98" s="397">
        <v>15</v>
      </c>
      <c r="B98" s="50"/>
      <c r="C98" s="40"/>
      <c r="D98" s="50"/>
      <c r="E98" s="40"/>
      <c r="F98" s="41"/>
      <c r="G98" s="48"/>
      <c r="H98" s="52"/>
      <c r="I98" s="52"/>
      <c r="J98" s="48"/>
      <c r="K98" s="52"/>
      <c r="L98" s="48"/>
      <c r="M98" s="48"/>
      <c r="N98" s="69"/>
      <c r="O98" s="835"/>
      <c r="P98" s="836"/>
      <c r="Q98" s="811"/>
    </row>
    <row r="99" spans="1:17">
      <c r="A99" s="397">
        <v>16</v>
      </c>
      <c r="B99" s="50"/>
      <c r="C99" s="40"/>
      <c r="D99" s="50"/>
      <c r="E99" s="40"/>
      <c r="F99" s="41"/>
      <c r="G99" s="48"/>
      <c r="H99" s="52"/>
      <c r="I99" s="52"/>
      <c r="J99" s="48"/>
      <c r="K99" s="52"/>
      <c r="L99" s="48"/>
      <c r="M99" s="48"/>
      <c r="N99" s="69"/>
      <c r="O99" s="835"/>
      <c r="P99" s="836"/>
      <c r="Q99" s="811"/>
    </row>
    <row r="100" spans="1:17">
      <c r="A100" s="397">
        <v>17</v>
      </c>
      <c r="B100" s="50"/>
      <c r="C100" s="40"/>
      <c r="D100" s="50"/>
      <c r="E100" s="40"/>
      <c r="F100" s="41"/>
      <c r="G100" s="48"/>
      <c r="H100" s="52"/>
      <c r="I100" s="52"/>
      <c r="J100" s="48"/>
      <c r="K100" s="52"/>
      <c r="L100" s="48"/>
      <c r="M100" s="48"/>
      <c r="N100" s="69"/>
      <c r="O100" s="835"/>
      <c r="P100" s="836"/>
      <c r="Q100" s="811"/>
    </row>
    <row r="101" spans="1:17">
      <c r="A101" s="397">
        <v>18</v>
      </c>
      <c r="B101" s="50"/>
      <c r="C101" s="40"/>
      <c r="D101" s="50"/>
      <c r="E101" s="40"/>
      <c r="F101" s="41"/>
      <c r="G101" s="52"/>
      <c r="H101" s="52"/>
      <c r="I101" s="52"/>
      <c r="J101" s="52"/>
      <c r="K101" s="52"/>
      <c r="L101" s="52"/>
      <c r="M101" s="52"/>
      <c r="N101" s="69"/>
      <c r="O101" s="835"/>
      <c r="P101" s="836"/>
      <c r="Q101" s="811"/>
    </row>
    <row r="102" spans="1:17">
      <c r="A102" s="397">
        <v>19</v>
      </c>
      <c r="B102" s="50"/>
      <c r="C102" s="40"/>
      <c r="D102" s="50"/>
      <c r="E102" s="40"/>
      <c r="F102" s="41"/>
      <c r="G102" s="52"/>
      <c r="H102" s="52"/>
      <c r="I102" s="52"/>
      <c r="J102" s="52"/>
      <c r="K102" s="52"/>
      <c r="L102" s="52"/>
      <c r="M102" s="52"/>
      <c r="N102" s="69"/>
      <c r="O102" s="835"/>
      <c r="P102" s="836"/>
      <c r="Q102" s="811"/>
    </row>
    <row r="103" spans="1:17">
      <c r="A103" s="397">
        <v>20</v>
      </c>
      <c r="B103" s="50"/>
      <c r="C103" s="40"/>
      <c r="D103" s="50"/>
      <c r="E103" s="40"/>
      <c r="F103" s="41"/>
      <c r="G103" s="48"/>
      <c r="H103" s="48"/>
      <c r="I103" s="48"/>
      <c r="J103" s="48"/>
      <c r="K103" s="48"/>
      <c r="L103" s="48"/>
      <c r="M103" s="48"/>
      <c r="N103" s="68"/>
      <c r="O103" s="835"/>
      <c r="P103" s="836"/>
      <c r="Q103" s="811"/>
    </row>
    <row r="104" spans="1:17">
      <c r="A104" s="397">
        <v>21</v>
      </c>
      <c r="B104" s="50"/>
      <c r="C104" s="40"/>
      <c r="D104" s="50"/>
      <c r="E104" s="40"/>
      <c r="F104" s="41"/>
      <c r="G104" s="48"/>
      <c r="H104" s="48"/>
      <c r="I104" s="48"/>
      <c r="J104" s="48"/>
      <c r="K104" s="48"/>
      <c r="L104" s="48"/>
      <c r="M104" s="48"/>
      <c r="N104" s="68"/>
      <c r="O104" s="835"/>
      <c r="P104" s="836"/>
      <c r="Q104" s="811"/>
    </row>
    <row r="105" spans="1:17">
      <c r="A105" s="397">
        <v>22</v>
      </c>
      <c r="B105" s="50"/>
      <c r="C105" s="40"/>
      <c r="D105" s="50"/>
      <c r="E105" s="40"/>
      <c r="F105" s="41"/>
      <c r="G105" s="44"/>
      <c r="H105" s="48"/>
      <c r="I105" s="44"/>
      <c r="J105" s="44"/>
      <c r="K105" s="48"/>
      <c r="L105" s="48"/>
      <c r="M105" s="44"/>
      <c r="N105" s="68"/>
      <c r="O105" s="835"/>
      <c r="P105" s="836"/>
      <c r="Q105" s="811"/>
    </row>
    <row r="106" spans="1:17">
      <c r="A106" s="397">
        <v>23</v>
      </c>
      <c r="B106" s="50"/>
      <c r="C106" s="40"/>
      <c r="D106" s="50"/>
      <c r="E106" s="40"/>
      <c r="F106" s="41"/>
      <c r="G106" s="48"/>
      <c r="H106" s="48"/>
      <c r="I106" s="44"/>
      <c r="J106" s="48"/>
      <c r="K106" s="48"/>
      <c r="L106" s="44"/>
      <c r="M106" s="48"/>
      <c r="N106" s="68"/>
      <c r="O106" s="835"/>
      <c r="P106" s="836"/>
      <c r="Q106" s="811"/>
    </row>
    <row r="107" spans="1:17">
      <c r="A107" s="397">
        <v>24</v>
      </c>
      <c r="B107" s="50"/>
      <c r="C107" s="40"/>
      <c r="D107" s="50"/>
      <c r="E107" s="40"/>
      <c r="F107" s="41"/>
      <c r="G107" s="48"/>
      <c r="H107" s="52"/>
      <c r="I107" s="52"/>
      <c r="J107" s="48"/>
      <c r="K107" s="52"/>
      <c r="L107" s="48"/>
      <c r="M107" s="48"/>
      <c r="N107" s="69"/>
      <c r="O107" s="835"/>
      <c r="P107" s="836"/>
      <c r="Q107" s="811"/>
    </row>
    <row r="108" spans="1:17">
      <c r="A108" s="397">
        <v>25</v>
      </c>
      <c r="B108" s="50"/>
      <c r="C108" s="40"/>
      <c r="D108" s="50"/>
      <c r="E108" s="40"/>
      <c r="F108" s="41"/>
      <c r="G108" s="48"/>
      <c r="H108" s="52"/>
      <c r="I108" s="52"/>
      <c r="J108" s="48"/>
      <c r="K108" s="52"/>
      <c r="L108" s="48"/>
      <c r="M108" s="48"/>
      <c r="N108" s="69"/>
      <c r="O108" s="835"/>
      <c r="P108" s="836"/>
      <c r="Q108" s="811"/>
    </row>
    <row r="109" spans="1:17">
      <c r="A109" s="397">
        <v>26</v>
      </c>
      <c r="B109" s="50"/>
      <c r="C109" s="40"/>
      <c r="D109" s="50"/>
      <c r="E109" s="40"/>
      <c r="F109" s="41"/>
      <c r="G109" s="48"/>
      <c r="H109" s="52"/>
      <c r="I109" s="52"/>
      <c r="J109" s="48"/>
      <c r="K109" s="52"/>
      <c r="L109" s="48"/>
      <c r="M109" s="48"/>
      <c r="N109" s="69"/>
      <c r="O109" s="835"/>
      <c r="P109" s="836"/>
      <c r="Q109" s="811"/>
    </row>
    <row r="110" spans="1:17">
      <c r="A110" s="397">
        <v>27</v>
      </c>
      <c r="B110" s="50"/>
      <c r="C110" s="40"/>
      <c r="D110" s="50"/>
      <c r="E110" s="40"/>
      <c r="F110" s="41"/>
      <c r="G110" s="48"/>
      <c r="H110" s="52"/>
      <c r="I110" s="52"/>
      <c r="J110" s="48"/>
      <c r="K110" s="52"/>
      <c r="L110" s="48"/>
      <c r="M110" s="48"/>
      <c r="N110" s="69"/>
      <c r="O110" s="835"/>
      <c r="P110" s="836"/>
      <c r="Q110" s="811"/>
    </row>
    <row r="111" spans="1:17">
      <c r="A111" s="397">
        <v>28</v>
      </c>
      <c r="B111" s="50"/>
      <c r="C111" s="40"/>
      <c r="D111" s="50"/>
      <c r="E111" s="40"/>
      <c r="F111" s="41"/>
      <c r="G111" s="52"/>
      <c r="H111" s="52"/>
      <c r="I111" s="52"/>
      <c r="J111" s="52"/>
      <c r="K111" s="52"/>
      <c r="L111" s="52"/>
      <c r="M111" s="52"/>
      <c r="N111" s="69"/>
      <c r="O111" s="835"/>
      <c r="P111" s="836"/>
      <c r="Q111" s="811"/>
    </row>
    <row r="112" spans="1:17">
      <c r="A112" s="397">
        <v>29</v>
      </c>
      <c r="B112" s="50"/>
      <c r="C112" s="40"/>
      <c r="D112" s="50"/>
      <c r="E112" s="40"/>
      <c r="F112" s="41"/>
      <c r="G112" s="52"/>
      <c r="H112" s="52"/>
      <c r="I112" s="52"/>
      <c r="J112" s="52"/>
      <c r="K112" s="52"/>
      <c r="L112" s="52"/>
      <c r="M112" s="52"/>
      <c r="N112" s="69"/>
      <c r="O112" s="835"/>
      <c r="P112" s="836"/>
      <c r="Q112" s="811"/>
    </row>
    <row r="113" spans="1:17">
      <c r="A113" s="397">
        <v>30</v>
      </c>
      <c r="B113" s="55"/>
      <c r="C113" s="40"/>
      <c r="D113" s="50"/>
      <c r="E113" s="40"/>
      <c r="F113" s="41"/>
      <c r="G113" s="56"/>
      <c r="H113" s="56"/>
      <c r="I113" s="56"/>
      <c r="J113" s="56"/>
      <c r="K113" s="56"/>
      <c r="L113" s="56"/>
      <c r="M113" s="56"/>
      <c r="N113" s="70"/>
      <c r="O113" s="835"/>
      <c r="P113" s="836"/>
      <c r="Q113" s="811"/>
    </row>
    <row r="114" spans="1:17">
      <c r="A114" s="800" t="s">
        <v>161</v>
      </c>
      <c r="B114" s="801"/>
      <c r="C114" s="801"/>
      <c r="D114" s="801"/>
      <c r="E114" s="801"/>
      <c r="F114" s="801"/>
      <c r="G114" s="59">
        <f t="shared" ref="G114:N114" si="2">IF(SUM(G84:G113)=0,"",SUM(G84:G113))</f>
        <v>6</v>
      </c>
      <c r="H114" s="59">
        <f t="shared" si="2"/>
        <v>14</v>
      </c>
      <c r="I114" s="59">
        <f t="shared" si="2"/>
        <v>149</v>
      </c>
      <c r="J114" s="59">
        <f t="shared" si="2"/>
        <v>84</v>
      </c>
      <c r="K114" s="59">
        <f t="shared" si="2"/>
        <v>6</v>
      </c>
      <c r="L114" s="59">
        <f t="shared" si="2"/>
        <v>3</v>
      </c>
      <c r="M114" s="59">
        <f t="shared" si="2"/>
        <v>55</v>
      </c>
      <c r="N114" s="60">
        <f t="shared" si="2"/>
        <v>17</v>
      </c>
      <c r="O114" s="837"/>
      <c r="P114" s="838"/>
      <c r="Q114" s="812"/>
    </row>
    <row r="115" spans="1:17">
      <c r="A115"/>
      <c r="B115"/>
      <c r="C115"/>
      <c r="D115"/>
      <c r="E115"/>
      <c r="F115"/>
      <c r="G115"/>
      <c r="H115"/>
      <c r="I115"/>
      <c r="J115"/>
      <c r="K115"/>
      <c r="L115"/>
      <c r="M115"/>
      <c r="N115"/>
    </row>
    <row r="116" spans="1:17">
      <c r="A116" s="852" t="s">
        <v>634</v>
      </c>
      <c r="B116" s="853"/>
      <c r="C116" s="853"/>
      <c r="D116" s="853"/>
      <c r="E116" s="853"/>
      <c r="F116" s="853"/>
      <c r="G116" s="853"/>
      <c r="H116" s="853"/>
      <c r="I116" s="853"/>
      <c r="J116" s="853"/>
      <c r="K116" s="853"/>
      <c r="L116" s="853"/>
      <c r="M116" s="853"/>
      <c r="N116" s="853"/>
      <c r="O116" s="257"/>
      <c r="P116" s="257"/>
      <c r="Q116" s="257"/>
    </row>
    <row r="117" spans="1:17" ht="3.6" customHeight="1">
      <c r="A117" s="71"/>
      <c r="B117" s="71"/>
      <c r="C117" s="71"/>
      <c r="D117" s="71"/>
      <c r="E117" s="71"/>
      <c r="F117" s="71"/>
      <c r="G117" s="71"/>
      <c r="H117" s="71"/>
      <c r="I117" s="71"/>
      <c r="J117" s="71"/>
      <c r="K117" s="71"/>
      <c r="L117" s="71"/>
      <c r="M117" s="71"/>
      <c r="N117" s="71"/>
      <c r="O117" s="257"/>
      <c r="P117" s="257"/>
      <c r="Q117" s="257"/>
    </row>
    <row r="118" spans="1:17" s="64" customFormat="1" ht="18.600000000000001" customHeight="1">
      <c r="A118" s="807" t="s">
        <v>26</v>
      </c>
      <c r="B118" s="808"/>
      <c r="C118" s="808"/>
      <c r="D118" s="809"/>
      <c r="E118" s="674" t="s">
        <v>195</v>
      </c>
      <c r="F118" s="675"/>
      <c r="G118" s="675"/>
      <c r="H118" s="675"/>
      <c r="I118" s="675"/>
      <c r="J118" s="675"/>
      <c r="K118" s="675"/>
      <c r="L118" s="675"/>
      <c r="M118" s="675"/>
      <c r="N118" s="675"/>
      <c r="O118" s="839"/>
      <c r="P118" s="840"/>
      <c r="Q118" s="841"/>
    </row>
    <row r="119" spans="1:17">
      <c r="A119" s="789" t="s">
        <v>709</v>
      </c>
      <c r="B119" s="723"/>
      <c r="C119" s="723"/>
      <c r="D119" s="790"/>
      <c r="E119" s="789" t="s">
        <v>710</v>
      </c>
      <c r="F119" s="795"/>
      <c r="G119" s="795"/>
      <c r="H119" s="795"/>
      <c r="I119" s="795"/>
      <c r="J119" s="795"/>
      <c r="K119" s="795"/>
      <c r="L119" s="795"/>
      <c r="M119" s="795"/>
      <c r="N119" s="795"/>
      <c r="O119" s="813"/>
      <c r="P119" s="814"/>
      <c r="Q119" s="810"/>
    </row>
    <row r="120" spans="1:17">
      <c r="A120" s="791"/>
      <c r="B120" s="725"/>
      <c r="C120" s="725"/>
      <c r="D120" s="792"/>
      <c r="E120" s="796"/>
      <c r="F120" s="797"/>
      <c r="G120" s="797"/>
      <c r="H120" s="797"/>
      <c r="I120" s="797"/>
      <c r="J120" s="797"/>
      <c r="K120" s="797"/>
      <c r="L120" s="797"/>
      <c r="M120" s="797"/>
      <c r="N120" s="797"/>
      <c r="O120" s="815"/>
      <c r="P120" s="816"/>
      <c r="Q120" s="811"/>
    </row>
    <row r="121" spans="1:17">
      <c r="A121" s="791"/>
      <c r="B121" s="725"/>
      <c r="C121" s="725"/>
      <c r="D121" s="792"/>
      <c r="E121" s="796"/>
      <c r="F121" s="797"/>
      <c r="G121" s="797"/>
      <c r="H121" s="797"/>
      <c r="I121" s="797"/>
      <c r="J121" s="797"/>
      <c r="K121" s="797"/>
      <c r="L121" s="797"/>
      <c r="M121" s="797"/>
      <c r="N121" s="797"/>
      <c r="O121" s="815"/>
      <c r="P121" s="816"/>
      <c r="Q121" s="811"/>
    </row>
    <row r="122" spans="1:17">
      <c r="A122" s="791"/>
      <c r="B122" s="725"/>
      <c r="C122" s="725"/>
      <c r="D122" s="792"/>
      <c r="E122" s="796"/>
      <c r="F122" s="797"/>
      <c r="G122" s="797"/>
      <c r="H122" s="797"/>
      <c r="I122" s="797"/>
      <c r="J122" s="797"/>
      <c r="K122" s="797"/>
      <c r="L122" s="797"/>
      <c r="M122" s="797"/>
      <c r="N122" s="797"/>
      <c r="O122" s="815"/>
      <c r="P122" s="816"/>
      <c r="Q122" s="811"/>
    </row>
    <row r="123" spans="1:17">
      <c r="A123" s="791"/>
      <c r="B123" s="725"/>
      <c r="C123" s="725"/>
      <c r="D123" s="792"/>
      <c r="E123" s="796"/>
      <c r="F123" s="797"/>
      <c r="G123" s="797"/>
      <c r="H123" s="797"/>
      <c r="I123" s="797"/>
      <c r="J123" s="797"/>
      <c r="K123" s="797"/>
      <c r="L123" s="797"/>
      <c r="M123" s="797"/>
      <c r="N123" s="797"/>
      <c r="O123" s="817"/>
      <c r="P123" s="818"/>
      <c r="Q123" s="811"/>
    </row>
    <row r="124" spans="1:17" ht="100.5" customHeight="1">
      <c r="A124" s="793"/>
      <c r="B124" s="727"/>
      <c r="C124" s="727"/>
      <c r="D124" s="794"/>
      <c r="E124" s="798"/>
      <c r="F124" s="799"/>
      <c r="G124" s="799"/>
      <c r="H124" s="799"/>
      <c r="I124" s="799"/>
      <c r="J124" s="799"/>
      <c r="K124" s="799"/>
      <c r="L124" s="799"/>
      <c r="M124" s="799"/>
      <c r="N124" s="799"/>
      <c r="O124" s="253">
        <v>4</v>
      </c>
      <c r="P124" s="260" t="str">
        <f>CONCATENATE(IF(O124="","",IF(O124=1,'[2]Base Datos'!$C$249,IF(O124=2,'[2]Base Datos'!$C$250,IF(O124=3,'[2]Base Datos'!$C$251,'[2]Base Datos'!$C$252)))),"")</f>
        <v xml:space="preserve">La información emitida por la Entidad no cumple con el objetivo de la pregunta. </v>
      </c>
      <c r="Q124" s="812"/>
    </row>
  </sheetData>
  <sheetProtection password="ADB8" sheet="1" objects="1" scenarios="1" selectLockedCells="1"/>
  <mergeCells count="40">
    <mergeCell ref="G7:J7"/>
    <mergeCell ref="K7:N7"/>
    <mergeCell ref="A39:F39"/>
    <mergeCell ref="A1:N1"/>
    <mergeCell ref="A116:N116"/>
    <mergeCell ref="A7:F7"/>
    <mergeCell ref="O1:Q1"/>
    <mergeCell ref="A2:N2"/>
    <mergeCell ref="O2:Q2"/>
    <mergeCell ref="A4:N4"/>
    <mergeCell ref="A6:N6"/>
    <mergeCell ref="Q119:Q124"/>
    <mergeCell ref="O119:P123"/>
    <mergeCell ref="O3:P4"/>
    <mergeCell ref="Q3:Q4"/>
    <mergeCell ref="O6:Q6"/>
    <mergeCell ref="O7:P39"/>
    <mergeCell ref="Q7:Q39"/>
    <mergeCell ref="O42:Q42"/>
    <mergeCell ref="O43:P77"/>
    <mergeCell ref="Q43:Q77"/>
    <mergeCell ref="O80:Q80"/>
    <mergeCell ref="O81:P114"/>
    <mergeCell ref="Q81:Q114"/>
    <mergeCell ref="O118:Q118"/>
    <mergeCell ref="A119:D124"/>
    <mergeCell ref="E119:N124"/>
    <mergeCell ref="A114:F114"/>
    <mergeCell ref="A42:N42"/>
    <mergeCell ref="A44:N44"/>
    <mergeCell ref="A45:F45"/>
    <mergeCell ref="G45:J45"/>
    <mergeCell ref="K45:N45"/>
    <mergeCell ref="A77:F77"/>
    <mergeCell ref="A80:N80"/>
    <mergeCell ref="A82:F82"/>
    <mergeCell ref="G82:J82"/>
    <mergeCell ref="K82:N82"/>
    <mergeCell ref="A118:D118"/>
    <mergeCell ref="E118:N118"/>
  </mergeCells>
  <conditionalFormatting sqref="O124">
    <cfRule type="cellIs" dxfId="44" priority="3" operator="equal">
      <formula>4</formula>
    </cfRule>
    <cfRule type="cellIs" dxfId="43" priority="4" operator="equal">
      <formula>3</formula>
    </cfRule>
    <cfRule type="cellIs" dxfId="42" priority="5" operator="equal">
      <formula>2</formula>
    </cfRule>
    <cfRule type="cellIs" dxfId="41" priority="6" operator="equal">
      <formula>1</formula>
    </cfRule>
  </conditionalFormatting>
  <conditionalFormatting sqref="B14:B38 Q7:Q39 Q43:Q77 Q81:Q114 Q119:Q124 B84:N113 B47:N76 C9:N38">
    <cfRule type="cellIs" dxfId="40" priority="2" operator="equal">
      <formula>$R$1</formula>
    </cfRule>
  </conditionalFormatting>
  <conditionalFormatting sqref="A119:N124">
    <cfRule type="cellIs" dxfId="39" priority="1" operator="equal">
      <formula>$R$1</formula>
    </cfRule>
  </conditionalFormatting>
  <dataValidations count="1">
    <dataValidation type="whole" operator="lessThan" allowBlank="1" showInputMessage="1" showErrorMessage="1" sqref="G9:N38 G47:N76 G84:N113">
      <formula1>10000000</formula1>
    </dataValidation>
  </dataValidations>
  <pageMargins left="0.7" right="0.7" top="0.75" bottom="0.75" header="0.3" footer="0.3"/>
  <pageSetup paperSize="9" scale="36" orientation="portrait" horizontalDpi="4294967294" verticalDpi="4294967294" r:id="rId1"/>
  <rowBreaks count="1" manualBreakCount="1">
    <brk id="114" max="16383" man="1"/>
  </rowBreaks>
  <colBreaks count="1" manualBreakCount="1">
    <brk id="14" max="123" man="1"/>
  </col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'Base Datos'!$F$2:$F$19</xm:f>
          </x14:formula1>
          <xm:sqref>D9:D38</xm:sqref>
        </x14:dataValidation>
        <x14:dataValidation type="list" allowBlank="1" showInputMessage="1" showErrorMessage="1">
          <x14:formula1>
            <xm:f>'Base Datos'!$S$3:$S$52</xm:f>
          </x14:formula1>
          <xm:sqref>C9:C38 C47:C76 C84:C113</xm:sqref>
        </x14:dataValidation>
        <x14:dataValidation type="list" allowBlank="1" showInputMessage="1" showErrorMessage="1">
          <x14:formula1>
            <xm:f>'Base Datos'!$N$4:$N$5</xm:f>
          </x14:formula1>
          <xm:sqref>E9:E38 E47:E76 E84:E113</xm:sqref>
        </x14:dataValidation>
        <x14:dataValidation type="list" allowBlank="1" showInputMessage="1" showErrorMessage="1">
          <x14:formula1>
            <xm:f>'Base Datos'!$O$4:$O$5</xm:f>
          </x14:formula1>
          <xm:sqref>F9:F38 F47:F76 F84:F113</xm:sqref>
        </x14:dataValidation>
        <x14:dataValidation type="list" allowBlank="1" showInputMessage="1" showErrorMessage="1">
          <x14:formula1>
            <xm:f>'Base Datos'!$F$41:$F$240</xm:f>
          </x14:formula1>
          <xm:sqref>D47:D76</xm:sqref>
        </x14:dataValidation>
        <x14:dataValidation type="list" allowBlank="1" showInputMessage="1" showErrorMessage="1">
          <x14:formula1>
            <xm:f>'Base Datos'!$F$21:$F$39</xm:f>
          </x14:formula1>
          <xm:sqref>D84:D113</xm:sqref>
        </x14:dataValidation>
        <x14:dataValidation type="list" allowBlank="1" showInputMessage="1" showErrorMessage="1">
          <x14:formula1>
            <xm:f>'Base Datos'!$C$245:$C$248</xm:f>
          </x14:formula1>
          <xm:sqref>O124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38"/>
  <sheetViews>
    <sheetView showGridLines="0" view="pageBreakPreview" topLeftCell="A19" zoomScale="115" zoomScaleNormal="60" zoomScaleSheetLayoutView="115" workbookViewId="0">
      <selection activeCell="F10" sqref="F10"/>
    </sheetView>
  </sheetViews>
  <sheetFormatPr baseColWidth="10" defaultRowHeight="15"/>
  <cols>
    <col min="1" max="1" width="14.140625" bestFit="1" customWidth="1"/>
    <col min="12" max="12" width="18.5703125" customWidth="1"/>
    <col min="13" max="13" width="49.5703125" customWidth="1"/>
    <col min="14" max="14" width="62.28515625" customWidth="1"/>
  </cols>
  <sheetData>
    <row r="1" spans="1:16" ht="25.9" customHeight="1" thickBot="1">
      <c r="A1" s="765" t="str">
        <f>CONCATENATE('Índice '!A6:I6)</f>
        <v>Zacatecas</v>
      </c>
      <c r="B1" s="766"/>
      <c r="C1" s="766"/>
      <c r="D1" s="766"/>
      <c r="E1" s="766"/>
      <c r="F1" s="766"/>
      <c r="G1" s="766"/>
      <c r="H1" s="766"/>
      <c r="I1" s="766"/>
      <c r="J1" s="766"/>
      <c r="K1" s="767"/>
      <c r="L1" s="931" t="s">
        <v>0</v>
      </c>
      <c r="M1" s="932"/>
      <c r="N1" s="932"/>
      <c r="O1" s="21"/>
      <c r="P1" s="21"/>
    </row>
    <row r="2" spans="1:16" ht="35.25" customHeight="1">
      <c r="A2" s="788" t="s">
        <v>196</v>
      </c>
      <c r="B2" s="788"/>
      <c r="C2" s="788"/>
      <c r="D2" s="788"/>
      <c r="E2" s="788"/>
      <c r="F2" s="788"/>
      <c r="G2" s="788"/>
      <c r="H2" s="788"/>
      <c r="I2" s="788"/>
      <c r="J2" s="788"/>
      <c r="K2" s="788"/>
      <c r="L2" s="561"/>
      <c r="M2" s="562"/>
      <c r="N2" s="398"/>
    </row>
    <row r="3" spans="1:16" ht="2.4500000000000002" customHeight="1">
      <c r="L3" s="933" t="s">
        <v>2</v>
      </c>
      <c r="M3" s="934"/>
      <c r="N3" s="934" t="s">
        <v>3</v>
      </c>
    </row>
    <row r="4" spans="1:16" ht="33.75" customHeight="1" thickBot="1">
      <c r="A4" s="935" t="s">
        <v>627</v>
      </c>
      <c r="B4" s="936"/>
      <c r="C4" s="936"/>
      <c r="D4" s="936"/>
      <c r="E4" s="936"/>
      <c r="F4" s="936"/>
      <c r="G4" s="936"/>
      <c r="H4" s="936"/>
      <c r="I4" s="936"/>
      <c r="J4" s="936"/>
      <c r="K4" s="937"/>
      <c r="L4" s="785"/>
      <c r="M4" s="785"/>
      <c r="N4" s="785"/>
    </row>
    <row r="5" spans="1:16" ht="3.6" customHeight="1"/>
    <row r="6" spans="1:16" ht="18" customHeight="1">
      <c r="A6" s="924" t="s">
        <v>197</v>
      </c>
      <c r="B6" s="925"/>
      <c r="C6" s="925"/>
      <c r="D6" s="925"/>
      <c r="E6" s="925"/>
      <c r="F6" s="925"/>
      <c r="G6" s="925"/>
      <c r="H6" s="925"/>
      <c r="I6" s="925"/>
      <c r="J6" s="925"/>
      <c r="K6" s="925"/>
      <c r="L6" s="717"/>
      <c r="M6" s="718"/>
      <c r="N6" s="719"/>
    </row>
    <row r="7" spans="1:16">
      <c r="A7" s="926" t="s">
        <v>4</v>
      </c>
      <c r="B7" s="926" t="s">
        <v>198</v>
      </c>
      <c r="C7" s="926"/>
      <c r="D7" s="740" t="s">
        <v>18</v>
      </c>
      <c r="E7" s="927"/>
      <c r="F7" s="926" t="s">
        <v>199</v>
      </c>
      <c r="G7" s="926"/>
      <c r="H7" s="926" t="s">
        <v>18</v>
      </c>
      <c r="I7" s="926" t="s">
        <v>200</v>
      </c>
      <c r="J7" s="926"/>
      <c r="K7" s="548"/>
      <c r="L7" s="697"/>
      <c r="M7" s="698"/>
      <c r="N7" s="712"/>
    </row>
    <row r="8" spans="1:16">
      <c r="A8" s="926"/>
      <c r="B8" s="370" t="s">
        <v>201</v>
      </c>
      <c r="C8" s="370" t="s">
        <v>202</v>
      </c>
      <c r="D8" s="928"/>
      <c r="E8" s="929"/>
      <c r="F8" s="370" t="s">
        <v>203</v>
      </c>
      <c r="G8" s="370" t="s">
        <v>204</v>
      </c>
      <c r="H8" s="930"/>
      <c r="I8" s="370" t="s">
        <v>8</v>
      </c>
      <c r="J8" s="370" t="s">
        <v>9</v>
      </c>
      <c r="K8" s="365" t="s">
        <v>30</v>
      </c>
      <c r="L8" s="699"/>
      <c r="M8" s="700"/>
      <c r="N8" s="713"/>
    </row>
    <row r="9" spans="1:16">
      <c r="A9" s="349" t="s">
        <v>205</v>
      </c>
      <c r="B9" s="72">
        <v>419</v>
      </c>
      <c r="C9" s="73">
        <v>391</v>
      </c>
      <c r="D9" s="920">
        <f>IF(SUM(B9,C9)=0,"",SUM(B9,C9))</f>
        <v>810</v>
      </c>
      <c r="E9" s="920" t="str">
        <f t="shared" ref="E9:E10" si="0">IF(SUM(E7,E8)=0,"",SUM(E7,E8))</f>
        <v/>
      </c>
      <c r="F9" s="72">
        <v>161</v>
      </c>
      <c r="G9" s="73">
        <v>649</v>
      </c>
      <c r="H9" s="215">
        <f>IF(SUM(F9,G9)=0,"",SUM(F9,G9))</f>
        <v>810</v>
      </c>
      <c r="I9" s="74">
        <v>3017</v>
      </c>
      <c r="J9" s="74">
        <v>810</v>
      </c>
      <c r="K9" s="75">
        <f t="shared" ref="K9:K10" si="1">IFERROR(J9/I9,"")</f>
        <v>0.26847862114683463</v>
      </c>
      <c r="L9" s="699"/>
      <c r="M9" s="700"/>
      <c r="N9" s="713"/>
    </row>
    <row r="10" spans="1:16">
      <c r="A10" s="349" t="s">
        <v>206</v>
      </c>
      <c r="B10" s="76">
        <v>894</v>
      </c>
      <c r="C10" s="77">
        <v>726</v>
      </c>
      <c r="D10" s="921">
        <f>IF(SUM(B10,C10)=0,"",SUM(B10,C10))</f>
        <v>1620</v>
      </c>
      <c r="E10" s="921" t="str">
        <f t="shared" si="0"/>
        <v/>
      </c>
      <c r="F10" s="76">
        <v>42</v>
      </c>
      <c r="G10" s="77">
        <v>1578</v>
      </c>
      <c r="H10" s="216">
        <f>IF(SUM(F10,G10)=0,"",SUM(F10,G10))</f>
        <v>1620</v>
      </c>
      <c r="I10" s="78">
        <v>4950</v>
      </c>
      <c r="J10" s="78">
        <v>1620</v>
      </c>
      <c r="K10" s="75">
        <f t="shared" si="1"/>
        <v>0.32727272727272727</v>
      </c>
      <c r="L10" s="699"/>
      <c r="M10" s="700"/>
      <c r="N10" s="713"/>
    </row>
    <row r="11" spans="1:16">
      <c r="A11" s="365" t="s">
        <v>18</v>
      </c>
      <c r="B11" s="79">
        <f>IF(SUM(B9,B10)=0,"",SUM(B9,B10))</f>
        <v>1313</v>
      </c>
      <c r="C11" s="218">
        <f>IF(SUM(C9,C10)=0,"",SUM(C9,C10))</f>
        <v>1117</v>
      </c>
      <c r="D11" s="922">
        <f>IF(SUM(B11,C11)=0,"",SUM(B11,C11))</f>
        <v>2430</v>
      </c>
      <c r="E11" s="922"/>
      <c r="F11" s="218">
        <f>IF(SUM(F9,F10)=0,"",SUM(F9,F10))</f>
        <v>203</v>
      </c>
      <c r="G11" s="218">
        <f>IF(SUM(G9,G10)=0,"",SUM(G9,G10))</f>
        <v>2227</v>
      </c>
      <c r="H11" s="218">
        <f>IF(SUM(F11,G11)=0,"",SUM(F11,G11))</f>
        <v>2430</v>
      </c>
      <c r="I11" s="218">
        <f>IF(SUM(I9,I10)=0,"",SUM(I9,I10))</f>
        <v>7967</v>
      </c>
      <c r="J11" s="218">
        <f>IF(SUM(J9,J10)=0,"",SUM(J9,J10))</f>
        <v>2430</v>
      </c>
      <c r="K11" s="75">
        <f>IFERROR(J11/I11,"")</f>
        <v>0.30500815865444958</v>
      </c>
      <c r="L11" s="701"/>
      <c r="M11" s="702"/>
      <c r="N11" s="714"/>
    </row>
    <row r="12" spans="1:16">
      <c r="E12" s="262"/>
    </row>
    <row r="13" spans="1:16" ht="18" customHeight="1">
      <c r="A13" s="923" t="s">
        <v>207</v>
      </c>
      <c r="B13" s="923"/>
      <c r="C13" s="923"/>
      <c r="D13" s="923"/>
      <c r="E13" s="923"/>
      <c r="F13" s="923"/>
      <c r="G13" s="923"/>
      <c r="H13" s="923"/>
      <c r="I13" s="923"/>
      <c r="J13" s="923"/>
      <c r="K13" s="923"/>
      <c r="L13" s="717"/>
      <c r="M13" s="718"/>
      <c r="N13" s="719"/>
    </row>
    <row r="14" spans="1:16">
      <c r="A14" s="400" t="s">
        <v>4</v>
      </c>
      <c r="B14" s="548" t="s">
        <v>210</v>
      </c>
      <c r="C14" s="550"/>
      <c r="D14" s="548" t="s">
        <v>211</v>
      </c>
      <c r="E14" s="550"/>
      <c r="F14" s="854" t="s">
        <v>18</v>
      </c>
      <c r="G14" s="855"/>
      <c r="H14" s="855" t="s">
        <v>8</v>
      </c>
      <c r="I14" s="855" t="s">
        <v>9</v>
      </c>
      <c r="J14" s="906" t="s">
        <v>30</v>
      </c>
      <c r="K14" s="907"/>
      <c r="L14" s="697"/>
      <c r="M14" s="698"/>
      <c r="N14" s="712"/>
    </row>
    <row r="15" spans="1:16">
      <c r="A15" s="401"/>
      <c r="B15" s="350" t="s">
        <v>212</v>
      </c>
      <c r="C15" s="350" t="s">
        <v>202</v>
      </c>
      <c r="D15" s="350" t="s">
        <v>201</v>
      </c>
      <c r="E15" s="350" t="s">
        <v>202</v>
      </c>
      <c r="F15" s="856"/>
      <c r="G15" s="857"/>
      <c r="H15" s="857"/>
      <c r="I15" s="857"/>
      <c r="J15" s="404"/>
      <c r="K15" s="404"/>
      <c r="L15" s="699"/>
      <c r="M15" s="700"/>
      <c r="N15" s="713"/>
    </row>
    <row r="16" spans="1:16">
      <c r="A16" s="402" t="s">
        <v>205</v>
      </c>
      <c r="B16" s="5">
        <v>370</v>
      </c>
      <c r="C16" s="6">
        <v>342</v>
      </c>
      <c r="D16" s="80">
        <v>49</v>
      </c>
      <c r="E16" s="80">
        <v>49</v>
      </c>
      <c r="F16" s="908">
        <f>IF(SUM(B16,C16,D16,E16)=0,"",SUM(B16,C16,D16,E16))</f>
        <v>810</v>
      </c>
      <c r="G16" s="908">
        <f>IF(SUM(C16,D16,E16,F16)=0,"",SUM(C16,D16,E16,F16))</f>
        <v>1250</v>
      </c>
      <c r="H16" s="74">
        <v>3017</v>
      </c>
      <c r="I16" s="74">
        <v>810</v>
      </c>
      <c r="J16" s="909">
        <f>IFERROR(I16/H16,"")</f>
        <v>0.26847862114683463</v>
      </c>
      <c r="K16" s="910">
        <f>IFERROR(J16/I16,"")</f>
        <v>3.3145508783559831E-4</v>
      </c>
      <c r="L16" s="699"/>
      <c r="M16" s="700"/>
      <c r="N16" s="713"/>
    </row>
    <row r="17" spans="1:14">
      <c r="A17" s="402" t="s">
        <v>206</v>
      </c>
      <c r="B17" s="81">
        <v>667</v>
      </c>
      <c r="C17" s="7">
        <v>556</v>
      </c>
      <c r="D17" s="82">
        <v>227</v>
      </c>
      <c r="E17" s="82">
        <v>170</v>
      </c>
      <c r="F17" s="914">
        <f t="shared" ref="F17:G17" si="2">IF(SUM(B17,C17,D17,E17)=0,"",SUM(B17,C17,D17,E17))</f>
        <v>1620</v>
      </c>
      <c r="G17" s="914">
        <f t="shared" si="2"/>
        <v>2573</v>
      </c>
      <c r="H17" s="78">
        <v>4950</v>
      </c>
      <c r="I17" s="78">
        <v>1620</v>
      </c>
      <c r="J17" s="915">
        <f>IFERROR(I17/H17,"")</f>
        <v>0.32727272727272727</v>
      </c>
      <c r="K17" s="916">
        <f t="shared" ref="K17:K18" si="3">IFERROR(J17/I17,"")</f>
        <v>2.0202020202020202E-4</v>
      </c>
      <c r="L17" s="699"/>
      <c r="M17" s="700"/>
      <c r="N17" s="713"/>
    </row>
    <row r="18" spans="1:14">
      <c r="A18" s="403" t="s">
        <v>18</v>
      </c>
      <c r="B18" s="83">
        <f t="shared" ref="B18:I18" si="4">IF(SUM(B16,B17)=0,"",SUM(B16,B17))</f>
        <v>1037</v>
      </c>
      <c r="C18" s="84">
        <f t="shared" si="4"/>
        <v>898</v>
      </c>
      <c r="D18" s="84">
        <f t="shared" si="4"/>
        <v>276</v>
      </c>
      <c r="E18" s="85">
        <f t="shared" si="4"/>
        <v>219</v>
      </c>
      <c r="F18" s="917">
        <f>IF(SUM(B18,C18,D18,E18)=0,"",SUM(B18,C18,D18,E18))</f>
        <v>2430</v>
      </c>
      <c r="G18" s="917">
        <f t="shared" si="4"/>
        <v>3823</v>
      </c>
      <c r="H18" s="85">
        <f t="shared" si="4"/>
        <v>7967</v>
      </c>
      <c r="I18" s="85">
        <f t="shared" si="4"/>
        <v>2430</v>
      </c>
      <c r="J18" s="918">
        <f t="shared" ref="J18" si="5">IFERROR(I18/H18,"")</f>
        <v>0.30500815865444958</v>
      </c>
      <c r="K18" s="919">
        <f t="shared" si="3"/>
        <v>1.2551776076314796E-4</v>
      </c>
      <c r="L18" s="701"/>
      <c r="M18" s="702"/>
      <c r="N18" s="714"/>
    </row>
    <row r="20" spans="1:14" ht="17.25" customHeight="1">
      <c r="A20" s="895" t="s">
        <v>4</v>
      </c>
      <c r="B20" s="898" t="s">
        <v>208</v>
      </c>
      <c r="C20" s="899"/>
      <c r="D20" s="899"/>
      <c r="E20" s="899"/>
      <c r="F20" s="899"/>
      <c r="G20" s="900"/>
      <c r="H20" s="901" t="s">
        <v>209</v>
      </c>
      <c r="I20" s="902"/>
      <c r="J20" s="902"/>
      <c r="K20" s="902"/>
      <c r="L20" s="717"/>
      <c r="M20" s="718"/>
      <c r="N20" s="719"/>
    </row>
    <row r="21" spans="1:14" ht="17.25" customHeight="1">
      <c r="A21" s="896"/>
      <c r="B21" s="548" t="s">
        <v>210</v>
      </c>
      <c r="C21" s="550"/>
      <c r="D21" s="548" t="s">
        <v>211</v>
      </c>
      <c r="E21" s="550"/>
      <c r="F21" s="854" t="s">
        <v>18</v>
      </c>
      <c r="G21" s="903"/>
      <c r="H21" s="408"/>
      <c r="I21" s="409"/>
      <c r="J21" s="409"/>
      <c r="K21" s="409"/>
      <c r="L21" s="697"/>
      <c r="M21" s="698"/>
      <c r="N21" s="712"/>
    </row>
    <row r="22" spans="1:14">
      <c r="A22" s="897"/>
      <c r="B22" s="350" t="s">
        <v>212</v>
      </c>
      <c r="C22" s="350" t="s">
        <v>202</v>
      </c>
      <c r="D22" s="350" t="s">
        <v>201</v>
      </c>
      <c r="E22" s="350" t="s">
        <v>202</v>
      </c>
      <c r="F22" s="856"/>
      <c r="G22" s="904"/>
      <c r="H22" s="351" t="s">
        <v>8</v>
      </c>
      <c r="I22" s="351" t="s">
        <v>9</v>
      </c>
      <c r="J22" s="740" t="s">
        <v>30</v>
      </c>
      <c r="K22" s="905"/>
      <c r="L22" s="699"/>
      <c r="M22" s="700"/>
      <c r="N22" s="713"/>
    </row>
    <row r="23" spans="1:14">
      <c r="A23" s="405" t="s">
        <v>205</v>
      </c>
      <c r="B23" s="86">
        <v>290</v>
      </c>
      <c r="C23" s="87">
        <v>274</v>
      </c>
      <c r="D23" s="88">
        <v>44</v>
      </c>
      <c r="E23" s="88">
        <v>43</v>
      </c>
      <c r="F23" s="911">
        <f>IF(SUM(B23,C23,D23,E23)=0,"",SUM(B23,C23,D23,E23))</f>
        <v>651</v>
      </c>
      <c r="G23" s="911">
        <f>IF(SUM(C23,D23,E23,F23)=0,"",SUM(C23,D23,E23,F23))</f>
        <v>1012</v>
      </c>
      <c r="H23" s="74">
        <v>3017</v>
      </c>
      <c r="I23" s="74">
        <v>651</v>
      </c>
      <c r="J23" s="912">
        <f>IFERROR(I23/H23,"")</f>
        <v>0.21577726218097448</v>
      </c>
      <c r="K23" s="913">
        <f>IFERROR(J23/I23,"")</f>
        <v>3.3145508783559831E-4</v>
      </c>
      <c r="L23" s="699"/>
      <c r="M23" s="700"/>
      <c r="N23" s="713"/>
    </row>
    <row r="24" spans="1:14">
      <c r="A24" s="406" t="s">
        <v>206</v>
      </c>
      <c r="B24" s="89">
        <v>450</v>
      </c>
      <c r="C24" s="90">
        <v>346</v>
      </c>
      <c r="D24" s="91">
        <v>177</v>
      </c>
      <c r="E24" s="91">
        <v>138</v>
      </c>
      <c r="F24" s="889">
        <f t="shared" ref="F24:G25" si="6">IF(SUM(B24,C24,D24,E24)=0,"",SUM(B24,C24,D24,E24))</f>
        <v>1111</v>
      </c>
      <c r="G24" s="889">
        <f t="shared" si="6"/>
        <v>1772</v>
      </c>
      <c r="H24" s="78">
        <v>4950</v>
      </c>
      <c r="I24" s="78">
        <v>1111</v>
      </c>
      <c r="J24" s="890">
        <f t="shared" ref="J24:K25" si="7">IFERROR(I24/H24,"")</f>
        <v>0.22444444444444445</v>
      </c>
      <c r="K24" s="891">
        <f t="shared" si="7"/>
        <v>2.0202020202020202E-4</v>
      </c>
      <c r="L24" s="699"/>
      <c r="M24" s="700"/>
      <c r="N24" s="713"/>
    </row>
    <row r="25" spans="1:14">
      <c r="A25" s="407" t="s">
        <v>18</v>
      </c>
      <c r="B25" s="92">
        <f>IF(SUM(B23,B24)=0,"",SUM(B23,B24))</f>
        <v>740</v>
      </c>
      <c r="C25" s="219">
        <f>IF(SUM(C23,C24)=0,"",SUM(C23,C24))</f>
        <v>620</v>
      </c>
      <c r="D25" s="93">
        <f>IF(SUM(D23,D24)=0,"",SUM(D23,D24))</f>
        <v>221</v>
      </c>
      <c r="E25" s="93">
        <f>IF(SUM(E23,E24)=0,"",SUM(E23,E24))</f>
        <v>181</v>
      </c>
      <c r="F25" s="892">
        <f t="shared" si="6"/>
        <v>1762</v>
      </c>
      <c r="G25" s="892">
        <f>IF(SUM(G23,G24)=0,"",SUM(G23,G24))</f>
        <v>2784</v>
      </c>
      <c r="H25" s="217">
        <f>IF(SUM(H23,H24)=0,"",SUM(H23,H24))</f>
        <v>7967</v>
      </c>
      <c r="I25" s="217">
        <f>IF(SUM(I23,I24)=0,"",SUM(I23,I24))</f>
        <v>1762</v>
      </c>
      <c r="J25" s="893">
        <f t="shared" si="7"/>
        <v>0.22116229446466676</v>
      </c>
      <c r="K25" s="894">
        <f t="shared" si="7"/>
        <v>1.2551776076314799E-4</v>
      </c>
      <c r="L25" s="701"/>
      <c r="M25" s="702"/>
      <c r="N25" s="714"/>
    </row>
    <row r="27" spans="1:14" ht="17.25" customHeight="1">
      <c r="A27" s="871" t="s">
        <v>4</v>
      </c>
      <c r="B27" s="861" t="s">
        <v>213</v>
      </c>
      <c r="C27" s="862"/>
      <c r="D27" s="862"/>
      <c r="E27" s="862"/>
      <c r="F27" s="862"/>
      <c r="G27" s="887"/>
      <c r="H27" s="861" t="s">
        <v>214</v>
      </c>
      <c r="I27" s="862"/>
      <c r="J27" s="862"/>
      <c r="K27" s="862"/>
      <c r="L27" s="717"/>
      <c r="M27" s="718"/>
      <c r="N27" s="719"/>
    </row>
    <row r="28" spans="1:14" ht="17.25" customHeight="1">
      <c r="A28" s="872"/>
      <c r="B28" s="800"/>
      <c r="C28" s="801"/>
      <c r="D28" s="801"/>
      <c r="E28" s="801"/>
      <c r="F28" s="801"/>
      <c r="G28" s="888"/>
      <c r="H28" s="861"/>
      <c r="I28" s="862"/>
      <c r="J28" s="862"/>
      <c r="K28" s="862"/>
      <c r="L28" s="255"/>
      <c r="M28" s="276"/>
      <c r="N28" s="256"/>
    </row>
    <row r="29" spans="1:14">
      <c r="A29" s="873"/>
      <c r="B29" s="884" t="s">
        <v>8</v>
      </c>
      <c r="C29" s="884"/>
      <c r="D29" s="884" t="s">
        <v>9</v>
      </c>
      <c r="E29" s="884"/>
      <c r="F29" s="884" t="s">
        <v>30</v>
      </c>
      <c r="G29" s="884"/>
      <c r="H29" s="861"/>
      <c r="I29" s="862"/>
      <c r="J29" s="862"/>
      <c r="K29" s="862"/>
      <c r="L29" s="697"/>
      <c r="M29" s="698"/>
      <c r="N29" s="712"/>
    </row>
    <row r="30" spans="1:14">
      <c r="A30" s="402" t="s">
        <v>205</v>
      </c>
      <c r="B30" s="885">
        <v>651</v>
      </c>
      <c r="C30" s="886"/>
      <c r="D30" s="886">
        <v>647</v>
      </c>
      <c r="E30" s="886"/>
      <c r="F30" s="878">
        <f>IFERROR(D30/B30,"")</f>
        <v>0.99385560675883255</v>
      </c>
      <c r="G30" s="879" t="str">
        <f>IFERROR(E30/C30,"")</f>
        <v/>
      </c>
      <c r="H30" s="880">
        <v>0</v>
      </c>
      <c r="I30" s="881"/>
      <c r="J30" s="881"/>
      <c r="K30" s="881"/>
      <c r="L30" s="699"/>
      <c r="M30" s="700"/>
      <c r="N30" s="713"/>
    </row>
    <row r="31" spans="1:14">
      <c r="A31" s="410" t="s">
        <v>206</v>
      </c>
      <c r="B31" s="882">
        <v>1111</v>
      </c>
      <c r="C31" s="883"/>
      <c r="D31" s="883">
        <v>1089</v>
      </c>
      <c r="E31" s="883"/>
      <c r="F31" s="874">
        <f t="shared" ref="F31:G32" si="8">IFERROR(D31/B31,"")</f>
        <v>0.98019801980198018</v>
      </c>
      <c r="G31" s="875" t="str">
        <f t="shared" si="8"/>
        <v/>
      </c>
      <c r="H31" s="876">
        <v>0</v>
      </c>
      <c r="I31" s="877"/>
      <c r="J31" s="877"/>
      <c r="K31" s="877"/>
      <c r="L31" s="699"/>
      <c r="M31" s="700"/>
      <c r="N31" s="713"/>
    </row>
    <row r="32" spans="1:14">
      <c r="A32" s="403" t="s">
        <v>18</v>
      </c>
      <c r="B32" s="858">
        <f>IF(SUM(B30,B31)=0,"",SUM(B30,B31))</f>
        <v>1762</v>
      </c>
      <c r="C32" s="859"/>
      <c r="D32" s="860">
        <f>IF(SUM(D30,D31)=0,"",SUM(D30,D31))</f>
        <v>1736</v>
      </c>
      <c r="E32" s="859"/>
      <c r="F32" s="866">
        <f t="shared" si="8"/>
        <v>0.98524404086265605</v>
      </c>
      <c r="G32" s="867"/>
      <c r="H32" s="868" t="str">
        <f t="shared" ref="H32" si="9">IF(SUM(H30,H31)=0,"",SUM(H30,H31))</f>
        <v/>
      </c>
      <c r="I32" s="869"/>
      <c r="J32" s="869"/>
      <c r="K32" s="869"/>
      <c r="L32" s="701"/>
      <c r="M32" s="702"/>
      <c r="N32" s="714"/>
    </row>
    <row r="34" spans="1:14" ht="24.95" customHeight="1">
      <c r="A34" s="861" t="s">
        <v>631</v>
      </c>
      <c r="B34" s="862"/>
      <c r="C34" s="862"/>
      <c r="D34" s="862"/>
      <c r="E34" s="862"/>
      <c r="F34" s="862"/>
      <c r="G34" s="862"/>
      <c r="H34" s="862"/>
      <c r="I34" s="862"/>
      <c r="J34" s="862"/>
      <c r="K34" s="862"/>
      <c r="L34" s="717"/>
      <c r="M34" s="718"/>
      <c r="N34" s="719"/>
    </row>
    <row r="35" spans="1:14" ht="90" customHeight="1">
      <c r="A35" s="863" t="s">
        <v>685</v>
      </c>
      <c r="B35" s="864"/>
      <c r="C35" s="864"/>
      <c r="D35" s="864"/>
      <c r="E35" s="864"/>
      <c r="F35" s="864"/>
      <c r="G35" s="864"/>
      <c r="H35" s="864"/>
      <c r="I35" s="864"/>
      <c r="J35" s="864"/>
      <c r="K35" s="870"/>
      <c r="L35" s="254">
        <v>2</v>
      </c>
      <c r="M35" s="260" t="str">
        <f>CONCATENATE(IF(L35="","",IF(L35=1,'[2]Base Datos'!$C$249,IF(L35=2,'[2]Base Datos'!$C$250,IF(L35=3,'[2]Base Datos'!$C$251,'[2]Base Datos'!$C$252)))),"")</f>
        <v xml:space="preserve">La información emitida por la Entidad cumple de manera satisfactoria con el objetivo de la pregunta. </v>
      </c>
      <c r="N35" s="252"/>
    </row>
    <row r="37" spans="1:14" ht="24.95" customHeight="1">
      <c r="A37" s="861" t="s">
        <v>643</v>
      </c>
      <c r="B37" s="862"/>
      <c r="C37" s="862"/>
      <c r="D37" s="862"/>
      <c r="E37" s="862"/>
      <c r="F37" s="862"/>
      <c r="G37" s="862"/>
      <c r="H37" s="862"/>
      <c r="I37" s="862"/>
      <c r="J37" s="862"/>
      <c r="K37" s="862"/>
      <c r="L37" s="717"/>
      <c r="M37" s="718"/>
      <c r="N37" s="719"/>
    </row>
    <row r="38" spans="1:14" ht="96" customHeight="1">
      <c r="A38" s="863" t="s">
        <v>686</v>
      </c>
      <c r="B38" s="864"/>
      <c r="C38" s="864"/>
      <c r="D38" s="864"/>
      <c r="E38" s="864"/>
      <c r="F38" s="864"/>
      <c r="G38" s="864"/>
      <c r="H38" s="864"/>
      <c r="I38" s="864"/>
      <c r="J38" s="864"/>
      <c r="K38" s="865"/>
      <c r="L38" s="246">
        <v>4</v>
      </c>
      <c r="M38" s="260" t="str">
        <f>CONCATENATE(IF(L38="","",IF(L38=1,'[2]Base Datos'!$C$249,IF(L38=2,'[2]Base Datos'!$C$250,IF(L38=3,'[2]Base Datos'!$C$251,'[2]Base Datos'!$C$252)))),"")</f>
        <v xml:space="preserve">La información emitida por la Entidad no cumple con el objetivo de la pregunta. </v>
      </c>
      <c r="N38" s="252"/>
    </row>
  </sheetData>
  <sheetProtection password="ADB8" sheet="1" objects="1" scenarios="1" selectLockedCells="1"/>
  <mergeCells count="79">
    <mergeCell ref="L37:N37"/>
    <mergeCell ref="N7:N11"/>
    <mergeCell ref="N14:N18"/>
    <mergeCell ref="N21:N25"/>
    <mergeCell ref="L21:M25"/>
    <mergeCell ref="L7:M11"/>
    <mergeCell ref="L14:M18"/>
    <mergeCell ref="L29:M32"/>
    <mergeCell ref="N29:N32"/>
    <mergeCell ref="L6:N6"/>
    <mergeCell ref="L13:N13"/>
    <mergeCell ref="L20:N20"/>
    <mergeCell ref="L27:N27"/>
    <mergeCell ref="L34:N34"/>
    <mergeCell ref="L1:N1"/>
    <mergeCell ref="A2:K2"/>
    <mergeCell ref="L2:M2"/>
    <mergeCell ref="L3:M4"/>
    <mergeCell ref="N3:N4"/>
    <mergeCell ref="A4:K4"/>
    <mergeCell ref="D9:E9"/>
    <mergeCell ref="D10:E10"/>
    <mergeCell ref="D11:E11"/>
    <mergeCell ref="A13:K13"/>
    <mergeCell ref="A1:K1"/>
    <mergeCell ref="A6:K6"/>
    <mergeCell ref="A7:A8"/>
    <mergeCell ref="B7:C7"/>
    <mergeCell ref="D7:E8"/>
    <mergeCell ref="F7:G7"/>
    <mergeCell ref="H7:H8"/>
    <mergeCell ref="I7:K7"/>
    <mergeCell ref="J14:K14"/>
    <mergeCell ref="F16:G16"/>
    <mergeCell ref="J16:K16"/>
    <mergeCell ref="F23:G23"/>
    <mergeCell ref="J23:K23"/>
    <mergeCell ref="F17:G17"/>
    <mergeCell ref="J17:K17"/>
    <mergeCell ref="F18:G18"/>
    <mergeCell ref="J18:K18"/>
    <mergeCell ref="F24:G24"/>
    <mergeCell ref="J24:K24"/>
    <mergeCell ref="F25:G25"/>
    <mergeCell ref="J25:K25"/>
    <mergeCell ref="A20:A22"/>
    <mergeCell ref="B20:G20"/>
    <mergeCell ref="H20:K20"/>
    <mergeCell ref="B21:C21"/>
    <mergeCell ref="D21:E21"/>
    <mergeCell ref="F21:G22"/>
    <mergeCell ref="J22:K22"/>
    <mergeCell ref="A27:A29"/>
    <mergeCell ref="H27:K29"/>
    <mergeCell ref="F31:G31"/>
    <mergeCell ref="H31:K31"/>
    <mergeCell ref="F30:G30"/>
    <mergeCell ref="H30:K30"/>
    <mergeCell ref="B31:C31"/>
    <mergeCell ref="D31:E31"/>
    <mergeCell ref="B29:C29"/>
    <mergeCell ref="D29:E29"/>
    <mergeCell ref="F29:G29"/>
    <mergeCell ref="B30:C30"/>
    <mergeCell ref="D30:E30"/>
    <mergeCell ref="B27:G28"/>
    <mergeCell ref="B32:C32"/>
    <mergeCell ref="D32:E32"/>
    <mergeCell ref="A37:K37"/>
    <mergeCell ref="A38:K38"/>
    <mergeCell ref="F32:G32"/>
    <mergeCell ref="H32:K32"/>
    <mergeCell ref="A34:K34"/>
    <mergeCell ref="A35:K35"/>
    <mergeCell ref="B14:C14"/>
    <mergeCell ref="D14:E14"/>
    <mergeCell ref="F14:G15"/>
    <mergeCell ref="H14:H15"/>
    <mergeCell ref="I14:I15"/>
  </mergeCells>
  <conditionalFormatting sqref="L35">
    <cfRule type="cellIs" dxfId="38" priority="6" operator="equal">
      <formula>4</formula>
    </cfRule>
    <cfRule type="cellIs" dxfId="37" priority="7" operator="equal">
      <formula>3</formula>
    </cfRule>
    <cfRule type="cellIs" dxfId="36" priority="8" operator="equal">
      <formula>2</formula>
    </cfRule>
    <cfRule type="cellIs" dxfId="35" priority="9" operator="equal">
      <formula>1</formula>
    </cfRule>
  </conditionalFormatting>
  <conditionalFormatting sqref="L38">
    <cfRule type="cellIs" dxfId="34" priority="2" operator="equal">
      <formula>4</formula>
    </cfRule>
    <cfRule type="cellIs" dxfId="33" priority="3" operator="equal">
      <formula>3</formula>
    </cfRule>
    <cfRule type="cellIs" dxfId="32" priority="4" operator="equal">
      <formula>2</formula>
    </cfRule>
    <cfRule type="cellIs" dxfId="31" priority="5" operator="equal">
      <formula>1</formula>
    </cfRule>
  </conditionalFormatting>
  <conditionalFormatting sqref="B9:C10 F9:G10 I9:J10 B16:E17 H16:I17 B23:E24 H23:I24 B30:E31 H30:K31 N7:N11 N14:N18 N21:N25 N29:N32 N35 N38 A35:K35 A38:K38">
    <cfRule type="cellIs" dxfId="30" priority="1" operator="equal">
      <formula>$O$1</formula>
    </cfRule>
  </conditionalFormatting>
  <dataValidations count="1">
    <dataValidation type="whole" operator="lessThan" allowBlank="1" showInputMessage="1" showErrorMessage="1" errorTitle="Error" error="Solo se aceptan números enteros" sqref="B9:C10 F9:G10 I9:J10 B16:E17 H16:I17 B23:E24 H23:I24 B30:E31 H30:K31">
      <formula1>100000000</formula1>
    </dataValidation>
  </dataValidations>
  <pageMargins left="0.7" right="0.7" top="0.75" bottom="0.75" header="0.3" footer="0.3"/>
  <pageSetup paperSize="9" scale="67" orientation="portrait" horizontalDpi="4294967294" verticalDpi="4294967294" r:id="rId1"/>
  <colBreaks count="1" manualBreakCount="1">
    <brk id="11" max="1048575" man="1"/>
  </colBreaks>
  <ignoredErrors>
    <ignoredError sqref="H11"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Datos'!$C$245:$C$248</xm:f>
          </x14:formula1>
          <xm:sqref>L35 L38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10</vt:i4>
      </vt:variant>
    </vt:vector>
  </HeadingPairs>
  <TitlesOfParts>
    <vt:vector size="23" baseType="lpstr">
      <vt:lpstr>Portada</vt:lpstr>
      <vt:lpstr>Índice </vt:lpstr>
      <vt:lpstr>Guía</vt:lpstr>
      <vt:lpstr>MEVyT</vt:lpstr>
      <vt:lpstr>MEVyT Acreditación</vt:lpstr>
      <vt:lpstr>MEVyT Módulos</vt:lpstr>
      <vt:lpstr>Asesores</vt:lpstr>
      <vt:lpstr>Convenios</vt:lpstr>
      <vt:lpstr>PEC</vt:lpstr>
      <vt:lpstr>Presupuesto</vt:lpstr>
      <vt:lpstr>Buenas Practicas</vt:lpstr>
      <vt:lpstr>Observaciones</vt:lpstr>
      <vt:lpstr>Base Datos</vt:lpstr>
      <vt:lpstr>Asesores!Área_de_impresión</vt:lpstr>
      <vt:lpstr>'Buenas Practicas'!Área_de_impresión</vt:lpstr>
      <vt:lpstr>Convenios!Área_de_impresión</vt:lpstr>
      <vt:lpstr>'Índice '!Área_de_impresión</vt:lpstr>
      <vt:lpstr>MEVyT!Área_de_impresión</vt:lpstr>
      <vt:lpstr>'MEVyT Acreditación'!Área_de_impresión</vt:lpstr>
      <vt:lpstr>'MEVyT Módulos'!Área_de_impresión</vt:lpstr>
      <vt:lpstr>PEC!Área_de_impresión</vt:lpstr>
      <vt:lpstr>Portada!Área_de_impresión</vt:lpstr>
      <vt:lpstr>Presupuesto!Área_de_impresión</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Elizabeth Osorio Rivera</dc:creator>
  <cp:lastModifiedBy>Evalua01</cp:lastModifiedBy>
  <cp:lastPrinted>2019-01-21T16:03:33Z</cp:lastPrinted>
  <dcterms:created xsi:type="dcterms:W3CDTF">2018-07-04T15:48:50Z</dcterms:created>
  <dcterms:modified xsi:type="dcterms:W3CDTF">2020-08-04T03:38:44Z</dcterms:modified>
</cp:coreProperties>
</file>